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E:\"/>
    </mc:Choice>
  </mc:AlternateContent>
  <xr:revisionPtr revIDLastSave="0" documentId="13_ncr:1_{EAB3421B-EF73-4AD2-8D33-10D0385E1F79}" xr6:coauthVersionLast="47" xr6:coauthVersionMax="47" xr10:uidLastSave="{00000000-0000-0000-0000-000000000000}"/>
  <workbookProtection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402" i="4" l="1"/>
  <c r="E391" i="4"/>
  <c r="E29" i="4"/>
  <c r="D25" i="1" s="1"/>
  <c r="L1447" i="9"/>
  <c r="J1447" i="9"/>
  <c r="F317" i="9"/>
  <c r="F316" i="9" s="1"/>
  <c r="F315" i="9"/>
  <c r="F314" i="9" s="1"/>
  <c r="F313" i="9"/>
  <c r="F311" i="9" s="1"/>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C1570" i="1" s="1"/>
  <c r="H1570" i="1" s="1"/>
  <c r="D90" i="8"/>
  <c r="D85" i="8"/>
  <c r="C1560" i="1" s="1"/>
  <c r="H1560" i="1" s="1"/>
  <c r="D80" i="8"/>
  <c r="C1555" i="1" s="1"/>
  <c r="G1555" i="1" s="1"/>
  <c r="D75" i="8"/>
  <c r="C1550" i="1" s="1"/>
  <c r="H1550" i="1" s="1"/>
  <c r="D70" i="8"/>
  <c r="C1545" i="1" s="1"/>
  <c r="G1545" i="1" s="1"/>
  <c r="D65" i="8"/>
  <c r="C1540" i="1" s="1"/>
  <c r="D60" i="8"/>
  <c r="D55" i="8"/>
  <c r="C1530" i="1" s="1"/>
  <c r="H1530" i="1" s="1"/>
  <c r="D50" i="8"/>
  <c r="D44" i="8"/>
  <c r="C1519" i="1" s="1"/>
  <c r="G1519" i="1" s="1"/>
  <c r="D36" i="8"/>
  <c r="C1511" i="1" s="1"/>
  <c r="G1511" i="1" s="1"/>
  <c r="D26" i="8"/>
  <c r="C1501" i="1" s="1"/>
  <c r="G1501" i="1" s="1"/>
  <c r="D18" i="8"/>
  <c r="D8" i="8"/>
  <c r="E44" i="7"/>
  <c r="I32" i="3" s="1"/>
  <c r="D44" i="7"/>
  <c r="E39" i="7"/>
  <c r="D39" i="7"/>
  <c r="C1470" i="1" s="1"/>
  <c r="E30" i="7"/>
  <c r="D1461" i="1" s="1"/>
  <c r="D30" i="7"/>
  <c r="C1461" i="1" s="1"/>
  <c r="E23" i="7"/>
  <c r="D23" i="7"/>
  <c r="E14" i="7"/>
  <c r="D1445" i="1" s="1"/>
  <c r="D14" i="7"/>
  <c r="C1445" i="1" s="1"/>
  <c r="E7" i="7"/>
  <c r="D7"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412" i="1" s="1"/>
  <c r="D118" i="6"/>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1337" i="1" s="1"/>
  <c r="D43" i="6"/>
  <c r="C1337" i="1" s="1"/>
  <c r="F42" i="6"/>
  <c r="F41" i="6"/>
  <c r="F40" i="6"/>
  <c r="E39" i="6"/>
  <c r="D1333" i="1" s="1"/>
  <c r="D39" i="6"/>
  <c r="F38" i="6"/>
  <c r="F37" i="6"/>
  <c r="E36" i="6"/>
  <c r="D1330" i="1" s="1"/>
  <c r="D36" i="6"/>
  <c r="F34" i="6"/>
  <c r="F33" i="6"/>
  <c r="F32" i="6"/>
  <c r="F31" i="6"/>
  <c r="F30" i="6"/>
  <c r="F29" i="6"/>
  <c r="E28" i="6"/>
  <c r="D1322" i="1" s="1"/>
  <c r="D28" i="6"/>
  <c r="F27" i="6"/>
  <c r="F26" i="6"/>
  <c r="F25" i="6"/>
  <c r="F24" i="6"/>
  <c r="F23" i="6"/>
  <c r="E22" i="6"/>
  <c r="D1316" i="1" s="1"/>
  <c r="D22" i="6"/>
  <c r="C1316" i="1" s="1"/>
  <c r="F21" i="6"/>
  <c r="F20" i="6"/>
  <c r="F19" i="6"/>
  <c r="F18" i="6"/>
  <c r="F17" i="6"/>
  <c r="F16" i="6"/>
  <c r="F15" i="6"/>
  <c r="F14" i="6"/>
  <c r="E13" i="6"/>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1223" i="1" s="1"/>
  <c r="D246" i="5"/>
  <c r="C1223" i="1" s="1"/>
  <c r="F244" i="5"/>
  <c r="F243" i="5"/>
  <c r="E242" i="5"/>
  <c r="D1219" i="1" s="1"/>
  <c r="D242" i="5"/>
  <c r="F241" i="5"/>
  <c r="F240" i="5"/>
  <c r="E239" i="5"/>
  <c r="D1216" i="1" s="1"/>
  <c r="D239" i="5"/>
  <c r="D238"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D190" i="5" s="1"/>
  <c r="C1167" i="1" s="1"/>
  <c r="F189" i="5"/>
  <c r="F188" i="5"/>
  <c r="F187" i="5"/>
  <c r="F186" i="5"/>
  <c r="F185" i="5"/>
  <c r="F184" i="5"/>
  <c r="F183" i="5"/>
  <c r="F182" i="5"/>
  <c r="F181" i="5"/>
  <c r="E180" i="5"/>
  <c r="E177" i="5" s="1"/>
  <c r="D180" i="5"/>
  <c r="D177" i="5"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120" i="1" s="1"/>
  <c r="D142" i="5"/>
  <c r="F142" i="5" s="1"/>
  <c r="F141" i="5"/>
  <c r="F140" i="5"/>
  <c r="F139" i="5"/>
  <c r="F138" i="5"/>
  <c r="F137" i="5"/>
  <c r="F136" i="5"/>
  <c r="E135" i="5"/>
  <c r="E134" i="5" s="1"/>
  <c r="D1112" i="1" s="1"/>
  <c r="D135" i="5"/>
  <c r="D134" i="5" s="1"/>
  <c r="C1112" i="1"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9" i="5" s="1"/>
  <c r="D78" i="5"/>
  <c r="F78" i="5"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D629" i="4"/>
  <c r="F629" i="4" s="1"/>
  <c r="F628" i="4"/>
  <c r="F627" i="4"/>
  <c r="E626" i="4"/>
  <c r="D626" i="4"/>
  <c r="C620" i="1" s="1"/>
  <c r="F624" i="4"/>
  <c r="F623" i="4"/>
  <c r="F622" i="4"/>
  <c r="F621" i="4"/>
  <c r="F620" i="4"/>
  <c r="F619" i="4"/>
  <c r="F618" i="4"/>
  <c r="E617" i="4"/>
  <c r="D617" i="4"/>
  <c r="C611" i="1"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3" i="1" s="1"/>
  <c r="D599" i="4"/>
  <c r="F599" i="4" s="1"/>
  <c r="F598" i="4"/>
  <c r="F597" i="4"/>
  <c r="F596" i="4"/>
  <c r="F595" i="4"/>
  <c r="E594" i="4"/>
  <c r="D594" i="4"/>
  <c r="C588" i="1" s="1"/>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1" i="1" s="1"/>
  <c r="D577" i="4"/>
  <c r="F577" i="4" s="1"/>
  <c r="F576" i="4"/>
  <c r="F575" i="4"/>
  <c r="E574" i="4"/>
  <c r="D568" i="1" s="1"/>
  <c r="D574" i="4"/>
  <c r="F574" i="4" s="1"/>
  <c r="F573" i="4"/>
  <c r="F572"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E525" i="4"/>
  <c r="D519" i="1" s="1"/>
  <c r="D525" i="4"/>
  <c r="F525" i="4" s="1"/>
  <c r="F524" i="4"/>
  <c r="F523" i="4"/>
  <c r="D522" i="4"/>
  <c r="F522" i="4" s="1"/>
  <c r="F521" i="4"/>
  <c r="F520" i="4"/>
  <c r="E519" i="4"/>
  <c r="D519" i="4"/>
  <c r="F519" i="4" s="1"/>
  <c r="F518" i="4"/>
  <c r="F517" i="4"/>
  <c r="E516" i="4"/>
  <c r="D516" i="4"/>
  <c r="F514" i="4"/>
  <c r="F513" i="4"/>
  <c r="F512" i="4"/>
  <c r="F511" i="4"/>
  <c r="F510" i="4"/>
  <c r="F509" i="4"/>
  <c r="F508" i="4"/>
  <c r="E507" i="4"/>
  <c r="D501" i="1" s="1"/>
  <c r="D507" i="4"/>
  <c r="C501" i="1"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D485" i="4"/>
  <c r="F485" i="4" s="1"/>
  <c r="F483" i="4"/>
  <c r="F482" i="4"/>
  <c r="E481" i="4"/>
  <c r="D475" i="1" s="1"/>
  <c r="D481" i="4"/>
  <c r="F481" i="4" s="1"/>
  <c r="F480" i="4"/>
  <c r="F479" i="4"/>
  <c r="E478" i="4"/>
  <c r="D472" i="1" s="1"/>
  <c r="D478" i="4"/>
  <c r="F478" i="4" s="1"/>
  <c r="F477" i="4"/>
  <c r="F476" i="4"/>
  <c r="F475" i="4"/>
  <c r="F474" i="4"/>
  <c r="E473" i="4"/>
  <c r="D473" i="4"/>
  <c r="F473" i="4" s="1"/>
  <c r="D472" i="4"/>
  <c r="F472" i="4" s="1"/>
  <c r="F471" i="4"/>
  <c r="F470" i="4"/>
  <c r="E469" i="4"/>
  <c r="D463" i="1" s="1"/>
  <c r="D469" i="4"/>
  <c r="F469" i="4" s="1"/>
  <c r="F468" i="4"/>
  <c r="F467" i="4"/>
  <c r="D466" i="4"/>
  <c r="F466" i="4" s="1"/>
  <c r="F465" i="4"/>
  <c r="F464" i="4"/>
  <c r="E463" i="4"/>
  <c r="D463" i="4"/>
  <c r="F463" i="4" s="1"/>
  <c r="F462" i="4"/>
  <c r="F461" i="4"/>
  <c r="E460" i="4"/>
  <c r="D460" i="4"/>
  <c r="F458" i="4"/>
  <c r="F457" i="4"/>
  <c r="F456" i="4"/>
  <c r="D455" i="4"/>
  <c r="F455" i="4" s="1"/>
  <c r="F454" i="4"/>
  <c r="F453" i="4"/>
  <c r="F452" i="4"/>
  <c r="F451" i="4"/>
  <c r="F450" i="4"/>
  <c r="F449" i="4"/>
  <c r="F448"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D430" i="4"/>
  <c r="F430" i="4" s="1"/>
  <c r="F429" i="4"/>
  <c r="F428" i="4"/>
  <c r="E427" i="4"/>
  <c r="D427" i="4"/>
  <c r="F427" i="4" s="1"/>
  <c r="F426" i="4"/>
  <c r="F425" i="4"/>
  <c r="F424" i="4"/>
  <c r="F423" i="4"/>
  <c r="E422" i="4"/>
  <c r="D422" i="4"/>
  <c r="C416" i="1" s="1"/>
  <c r="E418" i="4"/>
  <c r="D418" i="4"/>
  <c r="E417" i="4"/>
  <c r="D417" i="4"/>
  <c r="C412" i="1" s="1"/>
  <c r="E416" i="4"/>
  <c r="D411" i="1" s="1"/>
  <c r="D416" i="4"/>
  <c r="F411" i="4"/>
  <c r="F410" i="4"/>
  <c r="F409" i="4"/>
  <c r="F406" i="4"/>
  <c r="F405" i="4"/>
  <c r="F404" i="4"/>
  <c r="F403" i="4"/>
  <c r="D402" i="4"/>
  <c r="F402" i="4" s="1"/>
  <c r="F401" i="4"/>
  <c r="E400" i="4"/>
  <c r="D400" i="4"/>
  <c r="F400" i="4" s="1"/>
  <c r="F399" i="4"/>
  <c r="F398" i="4"/>
  <c r="E397" i="4"/>
  <c r="E396" i="4" s="1"/>
  <c r="D397" i="4"/>
  <c r="F397" i="4" s="1"/>
  <c r="F395" i="4"/>
  <c r="F394" i="4"/>
  <c r="F393" i="4"/>
  <c r="F392"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1" i="1" s="1"/>
  <c r="D356" i="4"/>
  <c r="F355" i="4"/>
  <c r="F354" i="4"/>
  <c r="F353" i="4"/>
  <c r="E352" i="4"/>
  <c r="D352" i="4"/>
  <c r="F349" i="4"/>
  <c r="E348" i="4"/>
  <c r="D348" i="4"/>
  <c r="F348" i="4" s="1"/>
  <c r="F347" i="4"/>
  <c r="F346" i="4"/>
  <c r="E345" i="4"/>
  <c r="E344" i="4" s="1"/>
  <c r="D339" i="1" s="1"/>
  <c r="D345" i="4"/>
  <c r="F345" i="4" s="1"/>
  <c r="F343" i="4"/>
  <c r="F342" i="4"/>
  <c r="F341" i="4"/>
  <c r="F340"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295" i="1" s="1"/>
  <c r="D300" i="4"/>
  <c r="C295"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C260" i="1" s="1"/>
  <c r="F262" i="4"/>
  <c r="F261" i="4"/>
  <c r="F260" i="4"/>
  <c r="E259" i="4"/>
  <c r="D255" i="1" s="1"/>
  <c r="D259" i="4"/>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C236" i="1" s="1"/>
  <c r="F239" i="4"/>
  <c r="F238" i="4"/>
  <c r="F237" i="4"/>
  <c r="E236" i="4"/>
  <c r="D232" i="1" s="1"/>
  <c r="D236" i="4"/>
  <c r="F236" i="4" s="1"/>
  <c r="F235" i="4"/>
  <c r="F234" i="4"/>
  <c r="F233" i="4"/>
  <c r="F232" i="4"/>
  <c r="E231" i="4"/>
  <c r="D231" i="4"/>
  <c r="F230" i="4"/>
  <c r="F229" i="4"/>
  <c r="E228" i="4"/>
  <c r="D228" i="4"/>
  <c r="F228" i="4" s="1"/>
  <c r="F227" i="4"/>
  <c r="F226" i="4"/>
  <c r="E225" i="4"/>
  <c r="D225" i="4"/>
  <c r="F223" i="4"/>
  <c r="F222" i="4"/>
  <c r="F221" i="4"/>
  <c r="F220" i="4"/>
  <c r="E219" i="4"/>
  <c r="D215" i="1" s="1"/>
  <c r="D219" i="4"/>
  <c r="C215" i="1" s="1"/>
  <c r="F218" i="4"/>
  <c r="F217" i="4"/>
  <c r="E216" i="4"/>
  <c r="E215" i="4" s="1"/>
  <c r="D211" i="1" s="1"/>
  <c r="D216" i="4"/>
  <c r="F216" i="4" s="1"/>
  <c r="F214" i="4"/>
  <c r="F213" i="4"/>
  <c r="F212" i="4"/>
  <c r="F211" i="4"/>
  <c r="E210" i="4"/>
  <c r="D210" i="4"/>
  <c r="F209" i="4"/>
  <c r="F208" i="4"/>
  <c r="F207" i="4"/>
  <c r="F206" i="4"/>
  <c r="F205" i="4"/>
  <c r="F204" i="4"/>
  <c r="F203" i="4"/>
  <c r="E202" i="4"/>
  <c r="D202" i="4"/>
  <c r="C198" i="1"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C159" i="1" s="1"/>
  <c r="F168" i="4"/>
  <c r="F167" i="4"/>
  <c r="F166" i="4"/>
  <c r="F165" i="4"/>
  <c r="E164" i="4"/>
  <c r="D160" i="1" s="1"/>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34" i="4"/>
  <c r="F134" i="4" s="1"/>
  <c r="F132" i="4"/>
  <c r="F131" i="4"/>
  <c r="F130" i="4"/>
  <c r="F129" i="4"/>
  <c r="E128" i="4"/>
  <c r="D128" i="4"/>
  <c r="F128" i="4" s="1"/>
  <c r="F127" i="4"/>
  <c r="F126" i="4"/>
  <c r="E125" i="4"/>
  <c r="D125" i="4"/>
  <c r="F123" i="4"/>
  <c r="F122" i="4"/>
  <c r="F121" i="4"/>
  <c r="E120" i="4"/>
  <c r="D120" i="4"/>
  <c r="F119" i="4"/>
  <c r="F118" i="4"/>
  <c r="F117" i="4"/>
  <c r="F116" i="4"/>
  <c r="F115" i="4"/>
  <c r="F114" i="4"/>
  <c r="F113" i="4"/>
  <c r="E112" i="4"/>
  <c r="D108" i="1" s="1"/>
  <c r="D112" i="4"/>
  <c r="C108" i="1" s="1"/>
  <c r="F111" i="4"/>
  <c r="F110" i="4"/>
  <c r="F109" i="4"/>
  <c r="F108"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79" i="1" s="1"/>
  <c r="D83" i="4"/>
  <c r="C79" i="1" s="1"/>
  <c r="F81" i="4"/>
  <c r="F80" i="4"/>
  <c r="F79" i="4"/>
  <c r="F78" i="4"/>
  <c r="E77" i="4"/>
  <c r="D77" i="4"/>
  <c r="F77" i="4" s="1"/>
  <c r="F76" i="4"/>
  <c r="F75" i="4"/>
  <c r="E74" i="4"/>
  <c r="D74" i="4"/>
  <c r="C70" i="1" s="1"/>
  <c r="F73" i="4"/>
  <c r="F72" i="4"/>
  <c r="E71" i="4"/>
  <c r="D67" i="1" s="1"/>
  <c r="D71" i="4"/>
  <c r="F71" i="4" s="1"/>
  <c r="F70" i="4"/>
  <c r="F69" i="4"/>
  <c r="E68" i="4"/>
  <c r="D68" i="4"/>
  <c r="F68" i="4" s="1"/>
  <c r="F67" i="4"/>
  <c r="F66" i="4"/>
  <c r="E65" i="4"/>
  <c r="D65" i="4"/>
  <c r="F65" i="4" s="1"/>
  <c r="F64" i="4"/>
  <c r="F63" i="4"/>
  <c r="E62" i="4"/>
  <c r="D62" i="4"/>
  <c r="F62" i="4" s="1"/>
  <c r="F61" i="4"/>
  <c r="F60" i="4"/>
  <c r="E59" i="4"/>
  <c r="D59" i="4"/>
  <c r="F58" i="4"/>
  <c r="F57" i="4"/>
  <c r="F56" i="4"/>
  <c r="F55" i="4"/>
  <c r="E54" i="4"/>
  <c r="D50" i="1" s="1"/>
  <c r="D54" i="4"/>
  <c r="F54" i="4" s="1"/>
  <c r="F53" i="4"/>
  <c r="F52" i="4"/>
  <c r="E51" i="4"/>
  <c r="D51" i="4"/>
  <c r="C47" i="1"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D29" i="4"/>
  <c r="C25" i="1" s="1"/>
  <c r="F28" i="4"/>
  <c r="F27" i="4"/>
  <c r="F26" i="4"/>
  <c r="F25" i="4"/>
  <c r="F24" i="4"/>
  <c r="E23" i="4"/>
  <c r="D23" i="4"/>
  <c r="C19" i="1"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C1577" i="1"/>
  <c r="G1577" i="1" s="1"/>
  <c r="C1576" i="1"/>
  <c r="H1576" i="1" s="1"/>
  <c r="C1575" i="1"/>
  <c r="G1575" i="1" s="1"/>
  <c r="C1574" i="1"/>
  <c r="H1574" i="1" s="1"/>
  <c r="C1573" i="1"/>
  <c r="G1573" i="1" s="1"/>
  <c r="C1572" i="1"/>
  <c r="C1571" i="1"/>
  <c r="G1571" i="1" s="1"/>
  <c r="C1569" i="1"/>
  <c r="G1569" i="1" s="1"/>
  <c r="C1568" i="1"/>
  <c r="H1568" i="1" s="1"/>
  <c r="C1567" i="1"/>
  <c r="G1567" i="1" s="1"/>
  <c r="C1566" i="1"/>
  <c r="H1566" i="1" s="1"/>
  <c r="C1565" i="1"/>
  <c r="G1565" i="1" s="1"/>
  <c r="C1564" i="1"/>
  <c r="C1563" i="1"/>
  <c r="G1563" i="1" s="1"/>
  <c r="C1562" i="1"/>
  <c r="H1562" i="1" s="1"/>
  <c r="C1561" i="1"/>
  <c r="G1561" i="1" s="1"/>
  <c r="C1559" i="1"/>
  <c r="G1559" i="1" s="1"/>
  <c r="C1558" i="1"/>
  <c r="H1558" i="1" s="1"/>
  <c r="C1557" i="1"/>
  <c r="G1557" i="1" s="1"/>
  <c r="C1556" i="1"/>
  <c r="C1554" i="1"/>
  <c r="H1554" i="1" s="1"/>
  <c r="C1553" i="1"/>
  <c r="G1553" i="1" s="1"/>
  <c r="C1552" i="1"/>
  <c r="C1551" i="1"/>
  <c r="G1551" i="1" s="1"/>
  <c r="C1549" i="1"/>
  <c r="G1549" i="1" s="1"/>
  <c r="C1548" i="1"/>
  <c r="C1547" i="1"/>
  <c r="G1547" i="1" s="1"/>
  <c r="C1546" i="1"/>
  <c r="H1546" i="1" s="1"/>
  <c r="C1544" i="1"/>
  <c r="H1544" i="1" s="1"/>
  <c r="C1543" i="1"/>
  <c r="G1543" i="1" s="1"/>
  <c r="C1542" i="1"/>
  <c r="H1542" i="1" s="1"/>
  <c r="C1541" i="1"/>
  <c r="G1541" i="1" s="1"/>
  <c r="C1539" i="1"/>
  <c r="G1539" i="1" s="1"/>
  <c r="C1538" i="1"/>
  <c r="H1538" i="1" s="1"/>
  <c r="C1537" i="1"/>
  <c r="G1537" i="1" s="1"/>
  <c r="C1536" i="1"/>
  <c r="H1536" i="1" s="1"/>
  <c r="C1535" i="1"/>
  <c r="G1535" i="1" s="1"/>
  <c r="C1534" i="1"/>
  <c r="H1534" i="1" s="1"/>
  <c r="C1533" i="1"/>
  <c r="G1533" i="1" s="1"/>
  <c r="C1532" i="1"/>
  <c r="C1531" i="1"/>
  <c r="G1531" i="1" s="1"/>
  <c r="C1529" i="1"/>
  <c r="G1529" i="1" s="1"/>
  <c r="C1528" i="1"/>
  <c r="H1528" i="1" s="1"/>
  <c r="C1527" i="1"/>
  <c r="G1527" i="1" s="1"/>
  <c r="C1526" i="1"/>
  <c r="H1526" i="1" s="1"/>
  <c r="C1525" i="1"/>
  <c r="G1525" i="1" s="1"/>
  <c r="C1523" i="1"/>
  <c r="G1523" i="1" s="1"/>
  <c r="C1522" i="1"/>
  <c r="H1522" i="1" s="1"/>
  <c r="C1521" i="1"/>
  <c r="G1521" i="1" s="1"/>
  <c r="C1520" i="1"/>
  <c r="H1520" i="1" s="1"/>
  <c r="C1516" i="1"/>
  <c r="H1516" i="1" s="1"/>
  <c r="C1515" i="1"/>
  <c r="G1515" i="1" s="1"/>
  <c r="C1514" i="1"/>
  <c r="C1513" i="1"/>
  <c r="G1513" i="1" s="1"/>
  <c r="C1512" i="1"/>
  <c r="H1512" i="1" s="1"/>
  <c r="C1510" i="1"/>
  <c r="H1510" i="1" s="1"/>
  <c r="C1509" i="1"/>
  <c r="G1509" i="1" s="1"/>
  <c r="C1508" i="1"/>
  <c r="H1508" i="1" s="1"/>
  <c r="C1507" i="1"/>
  <c r="G1507" i="1" s="1"/>
  <c r="C1506" i="1"/>
  <c r="C1505" i="1"/>
  <c r="G1505" i="1" s="1"/>
  <c r="C1504" i="1"/>
  <c r="H1504" i="1" s="1"/>
  <c r="C1503" i="1"/>
  <c r="G1503" i="1" s="1"/>
  <c r="C1502" i="1"/>
  <c r="H1502" i="1" s="1"/>
  <c r="C1500" i="1"/>
  <c r="H1500" i="1" s="1"/>
  <c r="C1498" i="1"/>
  <c r="C1497" i="1"/>
  <c r="G1497" i="1" s="1"/>
  <c r="C1496" i="1"/>
  <c r="H1496" i="1" s="1"/>
  <c r="C1495" i="1"/>
  <c r="G1495" i="1" s="1"/>
  <c r="C1494" i="1"/>
  <c r="H1494" i="1" s="1"/>
  <c r="C1493" i="1"/>
  <c r="G1493" i="1" s="1"/>
  <c r="C1492" i="1"/>
  <c r="H1492" i="1" s="1"/>
  <c r="C1491" i="1"/>
  <c r="G1491" i="1" s="1"/>
  <c r="C1490" i="1"/>
  <c r="C1489" i="1"/>
  <c r="G1489" i="1" s="1"/>
  <c r="C1488" i="1"/>
  <c r="H1488" i="1" s="1"/>
  <c r="C1487" i="1"/>
  <c r="G1487" i="1" s="1"/>
  <c r="C1486" i="1"/>
  <c r="H1486" i="1" s="1"/>
  <c r="C1485" i="1"/>
  <c r="G1485" i="1" s="1"/>
  <c r="C1484" i="1"/>
  <c r="H1484" i="1" s="1"/>
  <c r="C1483" i="1"/>
  <c r="G1483" i="1" s="1"/>
  <c r="C1482" i="1"/>
  <c r="H1482" i="1" s="1"/>
  <c r="C1480" i="1"/>
  <c r="G1480" i="1" s="1"/>
  <c r="D1479" i="1"/>
  <c r="C1479" i="1"/>
  <c r="D1478" i="1"/>
  <c r="C1478" i="1"/>
  <c r="D1477" i="1"/>
  <c r="C1477" i="1"/>
  <c r="D1476" i="1"/>
  <c r="C1476" i="1"/>
  <c r="D1474" i="1"/>
  <c r="C1474" i="1"/>
  <c r="D1473" i="1"/>
  <c r="C1473" i="1"/>
  <c r="D1472" i="1"/>
  <c r="C1472" i="1"/>
  <c r="D1471" i="1"/>
  <c r="C1471" i="1"/>
  <c r="D1470" i="1"/>
  <c r="D1468" i="1"/>
  <c r="C1468" i="1"/>
  <c r="D1467" i="1"/>
  <c r="C1467" i="1"/>
  <c r="D1466" i="1"/>
  <c r="C1466" i="1"/>
  <c r="D1465" i="1"/>
  <c r="C1465" i="1"/>
  <c r="D1464" i="1"/>
  <c r="C1464" i="1"/>
  <c r="D1463" i="1"/>
  <c r="C1463" i="1"/>
  <c r="D1462" i="1"/>
  <c r="C1462"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4" i="1"/>
  <c r="C1444" i="1"/>
  <c r="D1443" i="1"/>
  <c r="C1443"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C1424" i="1"/>
  <c r="C1423" i="1"/>
  <c r="D1422" i="1"/>
  <c r="C1422" i="1"/>
  <c r="D1421" i="1"/>
  <c r="C1421" i="1"/>
  <c r="D1420" i="1"/>
  <c r="C1420" i="1"/>
  <c r="D1419" i="1"/>
  <c r="C1419" i="1"/>
  <c r="D1418" i="1"/>
  <c r="C1418" i="1"/>
  <c r="D1417" i="1"/>
  <c r="C1417" i="1"/>
  <c r="D1416" i="1"/>
  <c r="C1416" i="1"/>
  <c r="D1415" i="1"/>
  <c r="C1415" i="1"/>
  <c r="D1414" i="1"/>
  <c r="C1414" i="1"/>
  <c r="D1413" i="1"/>
  <c r="C1413" i="1"/>
  <c r="D1411" i="1"/>
  <c r="C1411" i="1"/>
  <c r="D1410" i="1"/>
  <c r="C1410" i="1"/>
  <c r="D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D1354" i="1"/>
  <c r="C1354" i="1"/>
  <c r="D1353" i="1"/>
  <c r="C1353" i="1"/>
  <c r="D1352" i="1"/>
  <c r="C1352" i="1"/>
  <c r="D1351" i="1"/>
  <c r="C1351" i="1"/>
  <c r="D1350" i="1"/>
  <c r="C1350" i="1"/>
  <c r="D1349" i="1"/>
  <c r="C1349" i="1"/>
  <c r="D1347" i="1"/>
  <c r="C1347" i="1"/>
  <c r="D1346" i="1"/>
  <c r="C1346" i="1"/>
  <c r="D1345" i="1"/>
  <c r="C1345" i="1"/>
  <c r="D1344" i="1"/>
  <c r="D1343" i="1"/>
  <c r="C1343" i="1"/>
  <c r="D1342" i="1"/>
  <c r="C1342" i="1"/>
  <c r="D1341" i="1"/>
  <c r="C1341" i="1"/>
  <c r="D1340" i="1"/>
  <c r="C1340" i="1"/>
  <c r="D1339" i="1"/>
  <c r="C1339" i="1"/>
  <c r="D1338" i="1"/>
  <c r="C1338" i="1"/>
  <c r="D1336" i="1"/>
  <c r="C1336" i="1"/>
  <c r="D1335" i="1"/>
  <c r="C1335" i="1"/>
  <c r="D1334" i="1"/>
  <c r="C1334" i="1"/>
  <c r="C1333" i="1"/>
  <c r="D1332" i="1"/>
  <c r="C1332" i="1"/>
  <c r="D1331" i="1"/>
  <c r="C1331" i="1"/>
  <c r="C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C1235" i="1"/>
  <c r="D1234" i="1"/>
  <c r="C1234" i="1"/>
  <c r="D1233" i="1"/>
  <c r="C1233" i="1"/>
  <c r="D1232" i="1"/>
  <c r="C1232" i="1"/>
  <c r="D1231" i="1"/>
  <c r="C1231" i="1"/>
  <c r="D1230" i="1"/>
  <c r="C1230" i="1"/>
  <c r="D1229" i="1"/>
  <c r="C1229" i="1"/>
  <c r="D1228" i="1"/>
  <c r="C1228" i="1"/>
  <c r="D1226" i="1"/>
  <c r="C1226" i="1"/>
  <c r="D1225" i="1"/>
  <c r="C1225" i="1"/>
  <c r="D1224" i="1"/>
  <c r="C1224" i="1"/>
  <c r="D1221" i="1"/>
  <c r="C1221" i="1"/>
  <c r="D1220" i="1"/>
  <c r="C1220" i="1"/>
  <c r="C1219" i="1"/>
  <c r="D1218" i="1"/>
  <c r="C1218" i="1"/>
  <c r="D1217" i="1"/>
  <c r="C1217" i="1"/>
  <c r="C1216" i="1"/>
  <c r="C1215"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C1148"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D1056"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D1040" i="1"/>
  <c r="C1040" i="1"/>
  <c r="D1039" i="1"/>
  <c r="C1039" i="1"/>
  <c r="D1038" i="1"/>
  <c r="C1038" i="1"/>
  <c r="D1037" i="1"/>
  <c r="C1037" i="1"/>
  <c r="D1036" i="1"/>
  <c r="C1036" i="1"/>
  <c r="D1035" i="1"/>
  <c r="C1035" i="1"/>
  <c r="D1034" i="1"/>
  <c r="D1033" i="1"/>
  <c r="C1033" i="1"/>
  <c r="D1032" i="1"/>
  <c r="C1032" i="1"/>
  <c r="D1031" i="1"/>
  <c r="C1031" i="1"/>
  <c r="D1029" i="1"/>
  <c r="C1029" i="1"/>
  <c r="D1028" i="1"/>
  <c r="C1028" i="1"/>
  <c r="D1027" i="1"/>
  <c r="C1027" i="1"/>
  <c r="D1026" i="1"/>
  <c r="C1026" i="1"/>
  <c r="D1025" i="1"/>
  <c r="C1025" i="1"/>
  <c r="D1024" i="1"/>
  <c r="C1024" i="1"/>
  <c r="D1023" i="1"/>
  <c r="D1022" i="1"/>
  <c r="C1022" i="1"/>
  <c r="D1021" i="1"/>
  <c r="C1021" i="1"/>
  <c r="D1020" i="1"/>
  <c r="C1020" i="1"/>
  <c r="C1019" i="1"/>
  <c r="D1018" i="1"/>
  <c r="C1018" i="1"/>
  <c r="D1017" i="1"/>
  <c r="C1017" i="1"/>
  <c r="D1016" i="1"/>
  <c r="C1016" i="1"/>
  <c r="D1015" i="1"/>
  <c r="C1015" i="1"/>
  <c r="D1014" i="1"/>
  <c r="C1014"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D625" i="1"/>
  <c r="C625" i="1"/>
  <c r="D624" i="1"/>
  <c r="C624" i="1"/>
  <c r="D623" i="1"/>
  <c r="C623" i="1"/>
  <c r="D622" i="1"/>
  <c r="C622" i="1"/>
  <c r="D621" i="1"/>
  <c r="C621" i="1"/>
  <c r="D620" i="1"/>
  <c r="D618" i="1"/>
  <c r="C618" i="1"/>
  <c r="D617" i="1"/>
  <c r="C617" i="1"/>
  <c r="D616" i="1"/>
  <c r="C616" i="1"/>
  <c r="D615" i="1"/>
  <c r="C615" i="1"/>
  <c r="D614" i="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C597" i="1"/>
  <c r="D596" i="1"/>
  <c r="C596" i="1"/>
  <c r="D595" i="1"/>
  <c r="C595" i="1"/>
  <c r="D594" i="1"/>
  <c r="C594" i="1"/>
  <c r="C593" i="1"/>
  <c r="D592" i="1"/>
  <c r="C592" i="1"/>
  <c r="D591" i="1"/>
  <c r="C591" i="1"/>
  <c r="D590" i="1"/>
  <c r="C590" i="1"/>
  <c r="D589" i="1"/>
  <c r="C589" i="1"/>
  <c r="D588" i="1"/>
  <c r="D586" i="1"/>
  <c r="C586" i="1"/>
  <c r="D585" i="1"/>
  <c r="C585" i="1"/>
  <c r="D583" i="1"/>
  <c r="C583" i="1"/>
  <c r="D582" i="1"/>
  <c r="C582" i="1"/>
  <c r="D581" i="1"/>
  <c r="D580" i="1"/>
  <c r="C580" i="1"/>
  <c r="D579" i="1"/>
  <c r="C579" i="1"/>
  <c r="D578" i="1"/>
  <c r="C578" i="1"/>
  <c r="D577" i="1"/>
  <c r="C577" i="1"/>
  <c r="D576" i="1"/>
  <c r="C576" i="1"/>
  <c r="D575" i="1"/>
  <c r="C575" i="1"/>
  <c r="D573" i="1"/>
  <c r="C573" i="1"/>
  <c r="D572" i="1"/>
  <c r="C572" i="1"/>
  <c r="C571" i="1"/>
  <c r="D570" i="1"/>
  <c r="C570" i="1"/>
  <c r="D569" i="1"/>
  <c r="C569" i="1"/>
  <c r="C568" i="1"/>
  <c r="D567" i="1"/>
  <c r="C567" i="1"/>
  <c r="D566" i="1"/>
  <c r="C566" i="1"/>
  <c r="D565" i="1"/>
  <c r="D564" i="1"/>
  <c r="C564" i="1"/>
  <c r="D563" i="1"/>
  <c r="C563" i="1"/>
  <c r="D562" i="1"/>
  <c r="C562"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3" i="1"/>
  <c r="C543" i="1"/>
  <c r="D542" i="1"/>
  <c r="C542" i="1"/>
  <c r="D541" i="1"/>
  <c r="C541" i="1"/>
  <c r="D540" i="1"/>
  <c r="C540" i="1"/>
  <c r="D539" i="1"/>
  <c r="C539" i="1"/>
  <c r="D538" i="1"/>
  <c r="C538" i="1"/>
  <c r="D536" i="1"/>
  <c r="C536" i="1"/>
  <c r="D535" i="1"/>
  <c r="C535" i="1"/>
  <c r="D534" i="1"/>
  <c r="C534" i="1"/>
  <c r="D533" i="1"/>
  <c r="C533" i="1"/>
  <c r="C532" i="1"/>
  <c r="D531" i="1"/>
  <c r="C531" i="1"/>
  <c r="D530" i="1"/>
  <c r="C530" i="1"/>
  <c r="D529" i="1"/>
  <c r="C529" i="1"/>
  <c r="D528" i="1"/>
  <c r="C528" i="1"/>
  <c r="D527" i="1"/>
  <c r="C527" i="1"/>
  <c r="D526" i="1"/>
  <c r="C526" i="1"/>
  <c r="D525" i="1"/>
  <c r="C525" i="1"/>
  <c r="D524" i="1"/>
  <c r="C524" i="1"/>
  <c r="D521" i="1"/>
  <c r="C521" i="1"/>
  <c r="D520" i="1"/>
  <c r="C520" i="1"/>
  <c r="D518" i="1"/>
  <c r="C518" i="1"/>
  <c r="D517" i="1"/>
  <c r="C517" i="1"/>
  <c r="D516" i="1"/>
  <c r="C516" i="1"/>
  <c r="D515" i="1"/>
  <c r="C515" i="1"/>
  <c r="D514" i="1"/>
  <c r="C514" i="1"/>
  <c r="D513" i="1"/>
  <c r="D512" i="1"/>
  <c r="C512" i="1"/>
  <c r="D511" i="1"/>
  <c r="C511" i="1"/>
  <c r="D510" i="1"/>
  <c r="C510" i="1"/>
  <c r="D508" i="1"/>
  <c r="C508" i="1"/>
  <c r="D507" i="1"/>
  <c r="C507" i="1"/>
  <c r="D506" i="1"/>
  <c r="C506" i="1"/>
  <c r="D505" i="1"/>
  <c r="C505" i="1"/>
  <c r="D504" i="1"/>
  <c r="C504" i="1"/>
  <c r="D503" i="1"/>
  <c r="C503" i="1"/>
  <c r="D502" i="1"/>
  <c r="C502"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D477" i="1"/>
  <c r="C477" i="1"/>
  <c r="D476" i="1"/>
  <c r="C476" i="1"/>
  <c r="D474" i="1"/>
  <c r="C474" i="1"/>
  <c r="D473" i="1"/>
  <c r="C473" i="1"/>
  <c r="C472" i="1"/>
  <c r="D471" i="1"/>
  <c r="C471" i="1"/>
  <c r="D470" i="1"/>
  <c r="C470" i="1"/>
  <c r="D469" i="1"/>
  <c r="C469" i="1"/>
  <c r="D468" i="1"/>
  <c r="C468" i="1"/>
  <c r="D467" i="1"/>
  <c r="D465" i="1"/>
  <c r="C465" i="1"/>
  <c r="D464" i="1"/>
  <c r="C464" i="1"/>
  <c r="D462" i="1"/>
  <c r="C462" i="1"/>
  <c r="D461" i="1"/>
  <c r="C461" i="1"/>
  <c r="D460" i="1"/>
  <c r="D459" i="1"/>
  <c r="C459" i="1"/>
  <c r="D458" i="1"/>
  <c r="C458" i="1"/>
  <c r="D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D413" i="1"/>
  <c r="C413" i="1"/>
  <c r="D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C340" i="1"/>
  <c r="D338" i="1"/>
  <c r="C338" i="1"/>
  <c r="D337" i="1"/>
  <c r="C337" i="1"/>
  <c r="D336" i="1"/>
  <c r="C336" i="1"/>
  <c r="D335" i="1"/>
  <c r="C335" i="1"/>
  <c r="D334" i="1"/>
  <c r="C334" i="1"/>
  <c r="D333" i="1"/>
  <c r="C333" i="1"/>
  <c r="D332" i="1"/>
  <c r="C332" i="1"/>
  <c r="D331" i="1"/>
  <c r="D330" i="1"/>
  <c r="C330" i="1"/>
  <c r="D329" i="1"/>
  <c r="C329" i="1"/>
  <c r="D328" i="1"/>
  <c r="C328" i="1"/>
  <c r="D327" i="1"/>
  <c r="C327"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C307" i="1"/>
  <c r="D305" i="1"/>
  <c r="C305" i="1"/>
  <c r="D304" i="1"/>
  <c r="C304" i="1"/>
  <c r="D303" i="1"/>
  <c r="C303" i="1"/>
  <c r="D302" i="1"/>
  <c r="C302" i="1"/>
  <c r="D301" i="1"/>
  <c r="C301" i="1"/>
  <c r="D300" i="1"/>
  <c r="C300" i="1"/>
  <c r="D298" i="1"/>
  <c r="C298" i="1"/>
  <c r="D297" i="1"/>
  <c r="C297" i="1"/>
  <c r="D296" i="1"/>
  <c r="C296"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3" i="1"/>
  <c r="C263" i="1"/>
  <c r="D262" i="1"/>
  <c r="C262" i="1"/>
  <c r="D261" i="1"/>
  <c r="C261" i="1"/>
  <c r="D260" i="1"/>
  <c r="D258" i="1"/>
  <c r="C258" i="1"/>
  <c r="D257" i="1"/>
  <c r="C257" i="1"/>
  <c r="D256" i="1"/>
  <c r="C256" i="1"/>
  <c r="C255" i="1"/>
  <c r="D254" i="1"/>
  <c r="C254" i="1"/>
  <c r="D253" i="1"/>
  <c r="C253" i="1"/>
  <c r="D252" i="1"/>
  <c r="C252" i="1"/>
  <c r="D251" i="1"/>
  <c r="C251" i="1"/>
  <c r="D250" i="1"/>
  <c r="C250" i="1"/>
  <c r="D249" i="1"/>
  <c r="C249" i="1"/>
  <c r="D247" i="1"/>
  <c r="C247" i="1"/>
  <c r="D246" i="1"/>
  <c r="C246" i="1"/>
  <c r="D245" i="1"/>
  <c r="C245" i="1"/>
  <c r="D244" i="1"/>
  <c r="C244" i="1"/>
  <c r="D242" i="1"/>
  <c r="C242" i="1"/>
  <c r="D241" i="1"/>
  <c r="C241" i="1"/>
  <c r="D240" i="1"/>
  <c r="C240" i="1"/>
  <c r="D239" i="1"/>
  <c r="C239" i="1"/>
  <c r="D238" i="1"/>
  <c r="C238" i="1"/>
  <c r="D237" i="1"/>
  <c r="C237" i="1"/>
  <c r="D236" i="1"/>
  <c r="D235" i="1"/>
  <c r="C235" i="1"/>
  <c r="D234" i="1"/>
  <c r="C234" i="1"/>
  <c r="D233" i="1"/>
  <c r="C233" i="1"/>
  <c r="D231" i="1"/>
  <c r="C231" i="1"/>
  <c r="D230" i="1"/>
  <c r="C230" i="1"/>
  <c r="D229" i="1"/>
  <c r="C229" i="1"/>
  <c r="D228" i="1"/>
  <c r="C228" i="1"/>
  <c r="D227" i="1"/>
  <c r="C227" i="1"/>
  <c r="D226" i="1"/>
  <c r="C226" i="1"/>
  <c r="D225" i="1"/>
  <c r="C225" i="1"/>
  <c r="D224" i="1"/>
  <c r="D223" i="1"/>
  <c r="C223" i="1"/>
  <c r="D222" i="1"/>
  <c r="C222" i="1"/>
  <c r="D221" i="1"/>
  <c r="C221" i="1"/>
  <c r="D219" i="1"/>
  <c r="C219" i="1"/>
  <c r="D218" i="1"/>
  <c r="C218" i="1"/>
  <c r="D217" i="1"/>
  <c r="C217" i="1"/>
  <c r="D216" i="1"/>
  <c r="C216" i="1"/>
  <c r="D214" i="1"/>
  <c r="C214" i="1"/>
  <c r="D213" i="1"/>
  <c r="C213"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D135" i="1"/>
  <c r="C135" i="1"/>
  <c r="D134" i="1"/>
  <c r="C134" i="1"/>
  <c r="D133" i="1"/>
  <c r="C133" i="1"/>
  <c r="D132" i="1"/>
  <c r="C132" i="1"/>
  <c r="D131" i="1"/>
  <c r="C131" i="1"/>
  <c r="D129" i="1"/>
  <c r="D128" i="1"/>
  <c r="C128" i="1"/>
  <c r="D127" i="1"/>
  <c r="C127" i="1"/>
  <c r="D126" i="1"/>
  <c r="C126" i="1"/>
  <c r="D125" i="1"/>
  <c r="C125" i="1"/>
  <c r="D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7" i="1"/>
  <c r="C107" i="1"/>
  <c r="D106" i="1"/>
  <c r="C106" i="1"/>
  <c r="D105" i="1"/>
  <c r="C105" i="1"/>
  <c r="D104" i="1"/>
  <c r="C104" i="1"/>
  <c r="D103" i="1"/>
  <c r="C103" i="1"/>
  <c r="D101" i="1"/>
  <c r="C101" i="1"/>
  <c r="D100" i="1"/>
  <c r="C100" i="1"/>
  <c r="D99" i="1"/>
  <c r="C99" i="1"/>
  <c r="D98" i="1"/>
  <c r="C98" i="1"/>
  <c r="D97" i="1"/>
  <c r="C97" i="1"/>
  <c r="D96" i="1"/>
  <c r="C96" i="1"/>
  <c r="D95" i="1"/>
  <c r="C95" i="1"/>
  <c r="D94" i="1"/>
  <c r="D93" i="1"/>
  <c r="C93" i="1"/>
  <c r="D92" i="1"/>
  <c r="C92" i="1"/>
  <c r="D91" i="1"/>
  <c r="C91" i="1"/>
  <c r="D90" i="1"/>
  <c r="C90" i="1"/>
  <c r="D89" i="1"/>
  <c r="C89" i="1"/>
  <c r="D88" i="1"/>
  <c r="C88" i="1"/>
  <c r="D87" i="1"/>
  <c r="D86" i="1"/>
  <c r="C86" i="1"/>
  <c r="D85" i="1"/>
  <c r="C85" i="1"/>
  <c r="D84" i="1"/>
  <c r="C84" i="1"/>
  <c r="D83" i="1"/>
  <c r="C83" i="1"/>
  <c r="D82" i="1"/>
  <c r="C82" i="1"/>
  <c r="D81" i="1"/>
  <c r="C81" i="1"/>
  <c r="D80" i="1"/>
  <c r="C80" i="1"/>
  <c r="D77" i="1"/>
  <c r="C77" i="1"/>
  <c r="D76" i="1"/>
  <c r="C76" i="1"/>
  <c r="D75" i="1"/>
  <c r="C75" i="1"/>
  <c r="D74" i="1"/>
  <c r="C74" i="1"/>
  <c r="D73" i="1"/>
  <c r="C73" i="1"/>
  <c r="D72" i="1"/>
  <c r="C72" i="1"/>
  <c r="D71" i="1"/>
  <c r="C71" i="1"/>
  <c r="D70" i="1"/>
  <c r="D69" i="1"/>
  <c r="C69" i="1"/>
  <c r="D68" i="1"/>
  <c r="C68" i="1"/>
  <c r="C67" i="1"/>
  <c r="D66" i="1"/>
  <c r="C66" i="1"/>
  <c r="D65" i="1"/>
  <c r="C65" i="1"/>
  <c r="D64" i="1"/>
  <c r="C64" i="1"/>
  <c r="D63" i="1"/>
  <c r="C63" i="1"/>
  <c r="D62" i="1"/>
  <c r="C62" i="1"/>
  <c r="D61" i="1"/>
  <c r="D60" i="1"/>
  <c r="C60" i="1"/>
  <c r="D59" i="1"/>
  <c r="C59" i="1"/>
  <c r="D58" i="1"/>
  <c r="C58" i="1"/>
  <c r="D57" i="1"/>
  <c r="C57" i="1"/>
  <c r="D56" i="1"/>
  <c r="C56" i="1"/>
  <c r="D55" i="1"/>
  <c r="C55" i="1"/>
  <c r="D54" i="1"/>
  <c r="C54" i="1"/>
  <c r="D53" i="1"/>
  <c r="C53" i="1"/>
  <c r="D52" i="1"/>
  <c r="C52" i="1"/>
  <c r="D51" i="1"/>
  <c r="C51" i="1"/>
  <c r="D49" i="1"/>
  <c r="C49" i="1"/>
  <c r="D48" i="1"/>
  <c r="C48" i="1"/>
  <c r="D47" i="1"/>
  <c r="D45" i="1"/>
  <c r="C45" i="1"/>
  <c r="D44" i="1"/>
  <c r="C44" i="1"/>
  <c r="D43" i="1"/>
  <c r="C43" i="1"/>
  <c r="D42" i="1"/>
  <c r="C42" i="1"/>
  <c r="D41" i="1"/>
  <c r="C41" i="1"/>
  <c r="D40" i="1"/>
  <c r="C40" i="1"/>
  <c r="D39" i="1"/>
  <c r="C39" i="1"/>
  <c r="D38" i="1"/>
  <c r="C38" i="1"/>
  <c r="D37" i="1"/>
  <c r="C37" i="1"/>
  <c r="D36" i="1"/>
  <c r="D35" i="1"/>
  <c r="C35" i="1"/>
  <c r="D34" i="1"/>
  <c r="C34" i="1"/>
  <c r="D33" i="1"/>
  <c r="D32" i="1"/>
  <c r="C32" i="1"/>
  <c r="D31" i="1"/>
  <c r="C31" i="1"/>
  <c r="D30" i="1"/>
  <c r="C30" i="1"/>
  <c r="D29" i="1"/>
  <c r="C29" i="1"/>
  <c r="D28" i="1"/>
  <c r="C28" i="1"/>
  <c r="D27" i="1"/>
  <c r="C27" i="1"/>
  <c r="D26" i="1"/>
  <c r="C26"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50" i="1" l="1"/>
  <c r="C130" i="1"/>
  <c r="C463" i="1"/>
  <c r="C537" i="1"/>
  <c r="G537" i="1" s="1"/>
  <c r="C584" i="1"/>
  <c r="D597" i="1"/>
  <c r="C1013" i="1"/>
  <c r="C1056" i="1"/>
  <c r="H1056" i="1" s="1"/>
  <c r="C1142" i="1"/>
  <c r="D146" i="5"/>
  <c r="C1124" i="1" s="1"/>
  <c r="D114" i="6"/>
  <c r="H27" i="3" s="1"/>
  <c r="C544" i="1"/>
  <c r="H544" i="1" s="1"/>
  <c r="D1048" i="1"/>
  <c r="D152" i="4"/>
  <c r="C148" i="1" s="1"/>
  <c r="D22" i="7"/>
  <c r="D130" i="1"/>
  <c r="G130" i="1" s="1"/>
  <c r="C378" i="1"/>
  <c r="D392" i="1"/>
  <c r="C565" i="1"/>
  <c r="C1030" i="1"/>
  <c r="H1030" i="1" s="1"/>
  <c r="C1120" i="1"/>
  <c r="C36" i="1"/>
  <c r="C331" i="1"/>
  <c r="C460" i="1"/>
  <c r="G460" i="1" s="1"/>
  <c r="C466" i="1"/>
  <c r="C513" i="1"/>
  <c r="C626" i="1"/>
  <c r="C1041" i="1"/>
  <c r="H1041" i="1" s="1"/>
  <c r="C1127" i="1"/>
  <c r="C1344" i="1"/>
  <c r="C1355" i="1"/>
  <c r="C1376" i="1"/>
  <c r="H1376" i="1" s="1"/>
  <c r="C1393" i="1"/>
  <c r="C1409" i="1"/>
  <c r="D580" i="4"/>
  <c r="F580" i="4" s="1"/>
  <c r="E206" i="5"/>
  <c r="H310" i="9" s="1"/>
  <c r="E6" i="7"/>
  <c r="D1437" i="1" s="1"/>
  <c r="E22" i="7"/>
  <c r="D1453" i="1" s="1"/>
  <c r="F229" i="9"/>
  <c r="B229" i="9" s="1"/>
  <c r="F231" i="9"/>
  <c r="B231" i="9" s="1"/>
  <c r="F237" i="9"/>
  <c r="F241" i="9"/>
  <c r="B241" i="9" s="1"/>
  <c r="E245" i="5"/>
  <c r="D1222" i="1" s="1"/>
  <c r="F250" i="5"/>
  <c r="E12" i="5"/>
  <c r="D990" i="1" s="1"/>
  <c r="F19" i="5"/>
  <c r="H97" i="1"/>
  <c r="H98" i="1"/>
  <c r="H99" i="1"/>
  <c r="H194" i="1"/>
  <c r="G210" i="1"/>
  <c r="H213" i="1"/>
  <c r="G215" i="1"/>
  <c r="G1155" i="1"/>
  <c r="G1156" i="1"/>
  <c r="G1157" i="1"/>
  <c r="G1158" i="1"/>
  <c r="G1161" i="1"/>
  <c r="G1162" i="1"/>
  <c r="G1163" i="1"/>
  <c r="G1164" i="1"/>
  <c r="G1167" i="1"/>
  <c r="G1219" i="1"/>
  <c r="G1231" i="1"/>
  <c r="H1386" i="1"/>
  <c r="H1388" i="1"/>
  <c r="H1392" i="1"/>
  <c r="H1394" i="1"/>
  <c r="H1413" i="1"/>
  <c r="H1417" i="1"/>
  <c r="H1419" i="1"/>
  <c r="H1425" i="1"/>
  <c r="H1429" i="1"/>
  <c r="H1431" i="1"/>
  <c r="G1502" i="1"/>
  <c r="G1536" i="1"/>
  <c r="H81" i="1"/>
  <c r="H85" i="1"/>
  <c r="H88" i="1"/>
  <c r="H93" i="1"/>
  <c r="H161" i="1"/>
  <c r="H162" i="1"/>
  <c r="H168" i="1"/>
  <c r="H179" i="1"/>
  <c r="H180" i="1"/>
  <c r="H186" i="1"/>
  <c r="H187" i="1"/>
  <c r="G191" i="1"/>
  <c r="G849" i="1"/>
  <c r="G1169" i="1"/>
  <c r="G1170" i="1"/>
  <c r="G1173" i="1"/>
  <c r="G1174" i="1"/>
  <c r="G1175" i="1"/>
  <c r="G1176" i="1"/>
  <c r="G1179" i="1"/>
  <c r="G1180" i="1"/>
  <c r="G1181" i="1"/>
  <c r="G1182" i="1"/>
  <c r="G1185" i="1"/>
  <c r="G1186" i="1"/>
  <c r="G1187" i="1"/>
  <c r="G1188" i="1"/>
  <c r="G1191" i="1"/>
  <c r="G1192" i="1"/>
  <c r="G1193" i="1"/>
  <c r="G1197" i="1"/>
  <c r="G1199" i="1"/>
  <c r="G1203" i="1"/>
  <c r="G1205" i="1"/>
  <c r="G1209" i="1"/>
  <c r="G1225" i="1"/>
  <c r="G1237" i="1"/>
  <c r="G1478" i="1"/>
  <c r="G1568" i="1"/>
  <c r="E160" i="9"/>
  <c r="B160" i="9" s="1"/>
  <c r="F216" i="9"/>
  <c r="B216" i="9" s="1"/>
  <c r="E291" i="9"/>
  <c r="B291" i="9" s="1"/>
  <c r="D24" i="8"/>
  <c r="C1499" i="1" s="1"/>
  <c r="G1499" i="1" s="1"/>
  <c r="E300" i="9"/>
  <c r="B300" i="9" s="1"/>
  <c r="E295" i="9"/>
  <c r="B295" i="9" s="1"/>
  <c r="F13" i="6"/>
  <c r="F177" i="5"/>
  <c r="C1154" i="1"/>
  <c r="G1154" i="1" s="1"/>
  <c r="H90" i="1"/>
  <c r="H177" i="1"/>
  <c r="H183" i="1"/>
  <c r="G1160" i="1"/>
  <c r="G1166" i="1"/>
  <c r="G1172" i="1"/>
  <c r="G1178" i="1"/>
  <c r="G1184" i="1"/>
  <c r="G1190" i="1"/>
  <c r="C1104" i="1"/>
  <c r="H1104" i="1" s="1"/>
  <c r="D515" i="4"/>
  <c r="E567" i="4"/>
  <c r="D561" i="1" s="1"/>
  <c r="E38" i="7"/>
  <c r="H1423" i="1"/>
  <c r="H216" i="1"/>
  <c r="C479" i="1"/>
  <c r="G479" i="1" s="1"/>
  <c r="G1217" i="1"/>
  <c r="G1223" i="1"/>
  <c r="G1229" i="1"/>
  <c r="G1235" i="1"/>
  <c r="G1241" i="1"/>
  <c r="G1247" i="1"/>
  <c r="G1253" i="1"/>
  <c r="G1259" i="1"/>
  <c r="G1265" i="1"/>
  <c r="G1271" i="1"/>
  <c r="G1277" i="1"/>
  <c r="G1283" i="1"/>
  <c r="H1289" i="1"/>
  <c r="H1295" i="1"/>
  <c r="H1301" i="1"/>
  <c r="H1307" i="1"/>
  <c r="H1313" i="1"/>
  <c r="H1411" i="1"/>
  <c r="D1475" i="1"/>
  <c r="E158" i="9"/>
  <c r="B158" i="9" s="1"/>
  <c r="C61" i="1"/>
  <c r="C124" i="1"/>
  <c r="G124" i="1" s="1"/>
  <c r="C136" i="1"/>
  <c r="H136" i="1" s="1"/>
  <c r="C149" i="1"/>
  <c r="H149" i="1" s="1"/>
  <c r="H217" i="1"/>
  <c r="C224" i="1"/>
  <c r="H224" i="1" s="1"/>
  <c r="C467" i="1"/>
  <c r="H467" i="1" s="1"/>
  <c r="C1057" i="1"/>
  <c r="G1057" i="1" s="1"/>
  <c r="D1168" i="1"/>
  <c r="C1236" i="1"/>
  <c r="G1236" i="1" s="1"/>
  <c r="C1369" i="1"/>
  <c r="H1369" i="1" s="1"/>
  <c r="D1424" i="1"/>
  <c r="G1424" i="1" s="1"/>
  <c r="F507" i="4"/>
  <c r="D5" i="6"/>
  <c r="D89" i="6"/>
  <c r="C1383" i="1" s="1"/>
  <c r="E89" i="6"/>
  <c r="D1383" i="1" s="1"/>
  <c r="D6" i="8"/>
  <c r="C1481" i="1" s="1"/>
  <c r="G1481" i="1" s="1"/>
  <c r="E38" i="9"/>
  <c r="B38" i="9" s="1"/>
  <c r="E42" i="9"/>
  <c r="B42" i="9" s="1"/>
  <c r="E46" i="9"/>
  <c r="B46" i="9" s="1"/>
  <c r="E50" i="9"/>
  <c r="B50" i="9" s="1"/>
  <c r="E54" i="9"/>
  <c r="B54" i="9" s="1"/>
  <c r="E58" i="9"/>
  <c r="B58" i="9" s="1"/>
  <c r="E62" i="9"/>
  <c r="B62" i="9" s="1"/>
  <c r="E66" i="9"/>
  <c r="B66" i="9" s="1"/>
  <c r="E78" i="9"/>
  <c r="B78" i="9" s="1"/>
  <c r="E110" i="9"/>
  <c r="B110" i="9" s="1"/>
  <c r="E114" i="9"/>
  <c r="B114" i="9" s="1"/>
  <c r="E118" i="9"/>
  <c r="B118" i="9" s="1"/>
  <c r="E122" i="9"/>
  <c r="B122" i="9" s="1"/>
  <c r="F277" i="9"/>
  <c r="C436" i="1"/>
  <c r="G436" i="1" s="1"/>
  <c r="C574" i="1"/>
  <c r="G1211" i="1"/>
  <c r="D206" i="5"/>
  <c r="C1183" i="1" s="1"/>
  <c r="E5" i="6"/>
  <c r="G1168" i="1"/>
  <c r="C212" i="1"/>
  <c r="C243" i="1"/>
  <c r="G243" i="1" s="1"/>
  <c r="D340" i="1"/>
  <c r="G340" i="1" s="1"/>
  <c r="C581" i="1"/>
  <c r="G581" i="1" s="1"/>
  <c r="G1243" i="1"/>
  <c r="G1249" i="1"/>
  <c r="G1255" i="1"/>
  <c r="G1261" i="1"/>
  <c r="G1267" i="1"/>
  <c r="G1273" i="1"/>
  <c r="G1279" i="1"/>
  <c r="H1291" i="1"/>
  <c r="H1297" i="1"/>
  <c r="H1303" i="1"/>
  <c r="H1309" i="1"/>
  <c r="H1315" i="1"/>
  <c r="D133" i="4"/>
  <c r="D118" i="5"/>
  <c r="F28" i="6"/>
  <c r="C94" i="1"/>
  <c r="H94" i="1" s="1"/>
  <c r="D212" i="1"/>
  <c r="C264" i="1"/>
  <c r="G264" i="1" s="1"/>
  <c r="C1401" i="1"/>
  <c r="H1401" i="1" s="1"/>
  <c r="D7" i="4"/>
  <c r="C3" i="1" s="1"/>
  <c r="D299" i="4"/>
  <c r="C294" i="1" s="1"/>
  <c r="E127" i="9"/>
  <c r="B127" i="9" s="1"/>
  <c r="E299" i="9"/>
  <c r="B299" i="9" s="1"/>
  <c r="C232" i="1"/>
  <c r="H232" i="1" s="1"/>
  <c r="C299" i="1"/>
  <c r="H299" i="1" s="1"/>
  <c r="C475" i="1"/>
  <c r="H475" i="1" s="1"/>
  <c r="C1034" i="1"/>
  <c r="G1034" i="1" s="1"/>
  <c r="H1150" i="1"/>
  <c r="D124" i="4"/>
  <c r="C120" i="1" s="1"/>
  <c r="D311" i="4"/>
  <c r="H89" i="1"/>
  <c r="H95" i="1"/>
  <c r="G188" i="1"/>
  <c r="G201" i="1"/>
  <c r="C457" i="1"/>
  <c r="G457" i="1" s="1"/>
  <c r="C519" i="1"/>
  <c r="G519" i="1" s="1"/>
  <c r="G1159" i="1"/>
  <c r="G1165" i="1"/>
  <c r="G1171" i="1"/>
  <c r="G1177" i="1"/>
  <c r="G1189" i="1"/>
  <c r="G1195" i="1"/>
  <c r="C1201" i="1"/>
  <c r="G1201" i="1" s="1"/>
  <c r="G1207" i="1"/>
  <c r="G1213" i="1"/>
  <c r="H1384" i="1"/>
  <c r="H1390" i="1"/>
  <c r="H1415" i="1"/>
  <c r="H1421" i="1"/>
  <c r="H1427" i="1"/>
  <c r="H1433" i="1"/>
  <c r="E124" i="4"/>
  <c r="D120" i="1" s="1"/>
  <c r="E152" i="4"/>
  <c r="D148" i="1" s="1"/>
  <c r="G148" i="1" s="1"/>
  <c r="D344" i="4"/>
  <c r="C33" i="1"/>
  <c r="G33" i="1" s="1"/>
  <c r="G214" i="1"/>
  <c r="C1023" i="1"/>
  <c r="G1023" i="1" s="1"/>
  <c r="C1048" i="1"/>
  <c r="G1048" i="1" s="1"/>
  <c r="G1221" i="1"/>
  <c r="C1227" i="1"/>
  <c r="G1227" i="1" s="1"/>
  <c r="G1233" i="1"/>
  <c r="G1239" i="1"/>
  <c r="G1245" i="1"/>
  <c r="G1251" i="1"/>
  <c r="G1257" i="1"/>
  <c r="G1263" i="1"/>
  <c r="G1269" i="1"/>
  <c r="G1275" i="1"/>
  <c r="G1281" i="1"/>
  <c r="H1287" i="1"/>
  <c r="H1293" i="1"/>
  <c r="H1305" i="1"/>
  <c r="H1311" i="1"/>
  <c r="C1348" i="1"/>
  <c r="G1348" i="1" s="1"/>
  <c r="H1409" i="1"/>
  <c r="D643" i="4"/>
  <c r="C637" i="1" s="1"/>
  <c r="D245" i="5"/>
  <c r="D237" i="5" s="1"/>
  <c r="E114" i="6"/>
  <c r="F114" i="6" s="1"/>
  <c r="E28" i="9"/>
  <c r="B28" i="9" s="1"/>
  <c r="E80" i="9"/>
  <c r="B80" i="9" s="1"/>
  <c r="E84" i="9"/>
  <c r="B84" i="9" s="1"/>
  <c r="E88" i="9"/>
  <c r="B88" i="9" s="1"/>
  <c r="E92" i="9"/>
  <c r="B92" i="9" s="1"/>
  <c r="E140" i="9"/>
  <c r="B140" i="9" s="1"/>
  <c r="E363" i="4"/>
  <c r="D358" i="1" s="1"/>
  <c r="E311" i="4"/>
  <c r="D306" i="1" s="1"/>
  <c r="F418" i="4"/>
  <c r="E72" i="9"/>
  <c r="B72" i="9" s="1"/>
  <c r="F259" i="4"/>
  <c r="E252" i="4"/>
  <c r="D248" i="1" s="1"/>
  <c r="H212" i="1"/>
  <c r="G209" i="1"/>
  <c r="F210" i="4"/>
  <c r="H203" i="1"/>
  <c r="H202" i="1"/>
  <c r="H200" i="1"/>
  <c r="H198" i="1"/>
  <c r="E196" i="4"/>
  <c r="D192" i="1" s="1"/>
  <c r="H199" i="1"/>
  <c r="H197" i="1"/>
  <c r="H196" i="1"/>
  <c r="H193" i="1"/>
  <c r="H195" i="1"/>
  <c r="G190" i="1"/>
  <c r="G189" i="1"/>
  <c r="H182" i="1"/>
  <c r="H172" i="1"/>
  <c r="H171" i="1"/>
  <c r="H170" i="1"/>
  <c r="H167" i="1"/>
  <c r="H101" i="1"/>
  <c r="H100" i="1"/>
  <c r="H96" i="1"/>
  <c r="H92" i="1"/>
  <c r="H87" i="1"/>
  <c r="H91" i="1"/>
  <c r="E82" i="4"/>
  <c r="D78" i="1" s="1"/>
  <c r="F91" i="4"/>
  <c r="H86" i="1"/>
  <c r="H84" i="1"/>
  <c r="H83" i="1"/>
  <c r="H82" i="1"/>
  <c r="H80" i="1"/>
  <c r="H79" i="1"/>
  <c r="E50" i="4"/>
  <c r="D46" i="1" s="1"/>
  <c r="F23" i="4"/>
  <c r="E7" i="4"/>
  <c r="D3" i="1" s="1"/>
  <c r="H3" i="1" s="1"/>
  <c r="E472" i="4"/>
  <c r="D466" i="1" s="1"/>
  <c r="G466" i="1" s="1"/>
  <c r="E459" i="4"/>
  <c r="D453" i="1" s="1"/>
  <c r="E421" i="4"/>
  <c r="D415" i="1" s="1"/>
  <c r="F233" i="9"/>
  <c r="B233" i="9" s="1"/>
  <c r="F248" i="9"/>
  <c r="B248" i="9" s="1"/>
  <c r="F246" i="9"/>
  <c r="B246" i="9" s="1"/>
  <c r="F244" i="9"/>
  <c r="B244" i="9" s="1"/>
  <c r="F242" i="9"/>
  <c r="B242" i="9" s="1"/>
  <c r="F240" i="9"/>
  <c r="B240" i="9" s="1"/>
  <c r="F238" i="9"/>
  <c r="B238" i="9" s="1"/>
  <c r="E96" i="9"/>
  <c r="B96" i="9" s="1"/>
  <c r="F236" i="9"/>
  <c r="B236" i="9" s="1"/>
  <c r="F235" i="9"/>
  <c r="F234" i="9"/>
  <c r="B234" i="9" s="1"/>
  <c r="F232" i="9"/>
  <c r="B232" i="9" s="1"/>
  <c r="F230" i="9"/>
  <c r="B230" i="9" s="1"/>
  <c r="F228" i="9"/>
  <c r="B228" i="9" s="1"/>
  <c r="F226" i="9"/>
  <c r="B226" i="9" s="1"/>
  <c r="F224" i="9"/>
  <c r="B224" i="9" s="1"/>
  <c r="F222" i="9"/>
  <c r="B222" i="9" s="1"/>
  <c r="F218" i="9"/>
  <c r="B218" i="9" s="1"/>
  <c r="E32" i="9"/>
  <c r="B32" i="9" s="1"/>
  <c r="F214" i="9"/>
  <c r="B214" i="9" s="1"/>
  <c r="E625" i="4"/>
  <c r="D619" i="1" s="1"/>
  <c r="E593" i="4"/>
  <c r="D587" i="1" s="1"/>
  <c r="E142" i="9"/>
  <c r="B142" i="9" s="1"/>
  <c r="F262" i="9"/>
  <c r="B262" i="9" s="1"/>
  <c r="F258" i="9"/>
  <c r="B258" i="9" s="1"/>
  <c r="E126" i="9"/>
  <c r="B126" i="9" s="1"/>
  <c r="F254" i="9"/>
  <c r="B254" i="9" s="1"/>
  <c r="F252" i="9"/>
  <c r="B252" i="9" s="1"/>
  <c r="E529" i="4"/>
  <c r="D523" i="1" s="1"/>
  <c r="F250" i="9"/>
  <c r="B250" i="9" s="1"/>
  <c r="E351" i="4"/>
  <c r="F356" i="4"/>
  <c r="F220" i="9"/>
  <c r="B220" i="9" s="1"/>
  <c r="H178" i="1"/>
  <c r="G853" i="1"/>
  <c r="G857" i="1"/>
  <c r="G861" i="1"/>
  <c r="H1149" i="1"/>
  <c r="H1151" i="1"/>
  <c r="G1194" i="1"/>
  <c r="G1196" i="1"/>
  <c r="G1198" i="1"/>
  <c r="G1200" i="1"/>
  <c r="G1202" i="1"/>
  <c r="G1204" i="1"/>
  <c r="G1206" i="1"/>
  <c r="G1208" i="1"/>
  <c r="G1210" i="1"/>
  <c r="G1212" i="1"/>
  <c r="G1216" i="1"/>
  <c r="G1218" i="1"/>
  <c r="G1220" i="1"/>
  <c r="G1224" i="1"/>
  <c r="G1226" i="1"/>
  <c r="G1228" i="1"/>
  <c r="G1230" i="1"/>
  <c r="G1232" i="1"/>
  <c r="G1234"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H1286" i="1"/>
  <c r="H1288" i="1"/>
  <c r="H1290" i="1"/>
  <c r="H1292" i="1"/>
  <c r="H1294" i="1"/>
  <c r="H1296" i="1"/>
  <c r="H1298" i="1"/>
  <c r="H1300" i="1"/>
  <c r="H1302" i="1"/>
  <c r="H1304" i="1"/>
  <c r="H1306" i="1"/>
  <c r="H1308" i="1"/>
  <c r="H1310" i="1"/>
  <c r="H1312" i="1"/>
  <c r="H1314" i="1"/>
  <c r="H1316" i="1"/>
  <c r="H1385" i="1"/>
  <c r="H1387" i="1"/>
  <c r="H1389" i="1"/>
  <c r="H1391" i="1"/>
  <c r="H1393" i="1"/>
  <c r="H1395" i="1"/>
  <c r="H1397" i="1"/>
  <c r="H1399" i="1"/>
  <c r="H1403" i="1"/>
  <c r="H1405" i="1"/>
  <c r="H1407" i="1"/>
  <c r="G1520" i="1"/>
  <c r="H1552" i="1"/>
  <c r="G1552" i="1"/>
  <c r="D50" i="4"/>
  <c r="C46" i="1" s="1"/>
  <c r="G46" i="1" s="1"/>
  <c r="D644" i="4"/>
  <c r="C1408" i="1"/>
  <c r="H32" i="3"/>
  <c r="C1475" i="1"/>
  <c r="F139" i="4"/>
  <c r="F159" i="4"/>
  <c r="D215" i="4"/>
  <c r="E263" i="4"/>
  <c r="D259" i="1" s="1"/>
  <c r="E299" i="4"/>
  <c r="D294" i="1" s="1"/>
  <c r="D351" i="4"/>
  <c r="C346" i="1" s="1"/>
  <c r="D396" i="4"/>
  <c r="D484" i="4"/>
  <c r="C478" i="1" s="1"/>
  <c r="H307" i="9"/>
  <c r="E176" i="5"/>
  <c r="F118" i="6"/>
  <c r="C1412" i="1"/>
  <c r="H1412" i="1" s="1"/>
  <c r="H30" i="3"/>
  <c r="C1453" i="1"/>
  <c r="D38" i="7"/>
  <c r="E7" i="5"/>
  <c r="D12" i="5"/>
  <c r="D106" i="4"/>
  <c r="C102" i="1" s="1"/>
  <c r="E106" i="4"/>
  <c r="D102" i="1" s="1"/>
  <c r="D252" i="4"/>
  <c r="C248" i="1" s="1"/>
  <c r="D263" i="4"/>
  <c r="F69" i="5"/>
  <c r="H289" i="9"/>
  <c r="E87" i="5"/>
  <c r="D1065" i="1" s="1"/>
  <c r="D6" i="7"/>
  <c r="D49" i="8"/>
  <c r="C1524" i="1" s="1"/>
  <c r="G1524" i="1" s="1"/>
  <c r="E30" i="9"/>
  <c r="B30" i="9" s="1"/>
  <c r="E76" i="9"/>
  <c r="B76" i="9" s="1"/>
  <c r="E94" i="9"/>
  <c r="B94" i="9" s="1"/>
  <c r="E103" i="9"/>
  <c r="B103" i="9" s="1"/>
  <c r="E107" i="9"/>
  <c r="B107" i="9" s="1"/>
  <c r="E124" i="9"/>
  <c r="B124" i="9" s="1"/>
  <c r="E152" i="9"/>
  <c r="B152" i="9" s="1"/>
  <c r="E156" i="9"/>
  <c r="B156" i="9" s="1"/>
  <c r="F215" i="9"/>
  <c r="B215" i="9" s="1"/>
  <c r="F221" i="9"/>
  <c r="B221" i="9" s="1"/>
  <c r="F223" i="9"/>
  <c r="B223" i="9" s="1"/>
  <c r="F227" i="9"/>
  <c r="F239" i="9"/>
  <c r="B239" i="9" s="1"/>
  <c r="F243" i="9"/>
  <c r="B243" i="9" s="1"/>
  <c r="F245" i="9"/>
  <c r="B245" i="9" s="1"/>
  <c r="F247" i="9"/>
  <c r="F249" i="9"/>
  <c r="B249" i="9" s="1"/>
  <c r="F251" i="9"/>
  <c r="B251" i="9" s="1"/>
  <c r="E297" i="9"/>
  <c r="B297" i="9" s="1"/>
  <c r="F256" i="9"/>
  <c r="B256" i="9" s="1"/>
  <c r="F260" i="9"/>
  <c r="B260" i="9" s="1"/>
  <c r="F264" i="9"/>
  <c r="B264" i="9" s="1"/>
  <c r="E282" i="9"/>
  <c r="B282" i="9" s="1"/>
  <c r="F134" i="5"/>
  <c r="D35" i="6"/>
  <c r="H1396" i="1"/>
  <c r="H1398" i="1"/>
  <c r="H1400" i="1"/>
  <c r="H1402" i="1"/>
  <c r="H1404" i="1"/>
  <c r="H1406" i="1"/>
  <c r="H1410" i="1"/>
  <c r="H1414" i="1"/>
  <c r="H1416" i="1"/>
  <c r="H1418" i="1"/>
  <c r="H1420" i="1"/>
  <c r="H1422" i="1"/>
  <c r="H1426" i="1"/>
  <c r="H1428" i="1"/>
  <c r="H1430" i="1"/>
  <c r="H1432" i="1"/>
  <c r="G1477" i="1"/>
  <c r="G1479" i="1"/>
  <c r="D82" i="4"/>
  <c r="C78" i="1" s="1"/>
  <c r="F112" i="4"/>
  <c r="D196" i="4"/>
  <c r="C192" i="1" s="1"/>
  <c r="D224" i="4"/>
  <c r="C220" i="1" s="1"/>
  <c r="G220" i="1" s="1"/>
  <c r="F231" i="4"/>
  <c r="E224" i="4"/>
  <c r="D220" i="1" s="1"/>
  <c r="F264" i="4"/>
  <c r="D363" i="4"/>
  <c r="C358" i="1" s="1"/>
  <c r="E515" i="4"/>
  <c r="D509" i="1" s="1"/>
  <c r="E580" i="4"/>
  <c r="D574" i="1" s="1"/>
  <c r="G574" i="1" s="1"/>
  <c r="F135" i="5"/>
  <c r="F180" i="5"/>
  <c r="E238" i="5"/>
  <c r="F22" i="6"/>
  <c r="E35" i="6"/>
  <c r="D1329" i="1" s="1"/>
  <c r="F43" i="6"/>
  <c r="B275" i="9"/>
  <c r="E36" i="9"/>
  <c r="B36" i="9" s="1"/>
  <c r="E40" i="9"/>
  <c r="B40" i="9" s="1"/>
  <c r="E48" i="9"/>
  <c r="B48" i="9" s="1"/>
  <c r="E52" i="9"/>
  <c r="B52" i="9" s="1"/>
  <c r="E56" i="9"/>
  <c r="B56" i="9" s="1"/>
  <c r="E60" i="9"/>
  <c r="B60" i="9" s="1"/>
  <c r="E64" i="9"/>
  <c r="B64" i="9" s="1"/>
  <c r="E68" i="9"/>
  <c r="B68" i="9" s="1"/>
  <c r="E86" i="9"/>
  <c r="B86" i="9" s="1"/>
  <c r="E100" i="9"/>
  <c r="B100" i="9" s="1"/>
  <c r="E112" i="9"/>
  <c r="B112" i="9" s="1"/>
  <c r="E134" i="9"/>
  <c r="B134" i="9" s="1"/>
  <c r="E138" i="9"/>
  <c r="B138" i="9" s="1"/>
  <c r="E145" i="9"/>
  <c r="B145" i="9" s="1"/>
  <c r="F253" i="9"/>
  <c r="B253" i="9" s="1"/>
  <c r="F255" i="9"/>
  <c r="B255" i="9" s="1"/>
  <c r="F257" i="9"/>
  <c r="B257" i="9" s="1"/>
  <c r="F259" i="9"/>
  <c r="F261" i="9"/>
  <c r="B261" i="9" s="1"/>
  <c r="F263" i="9"/>
  <c r="B263" i="9" s="1"/>
  <c r="E285" i="9"/>
  <c r="B285" i="9" s="1"/>
  <c r="E287" i="9"/>
  <c r="B287" i="9" s="1"/>
  <c r="E292" i="9"/>
  <c r="B292" i="9" s="1"/>
  <c r="E303" i="9"/>
  <c r="B303" i="9" s="1"/>
  <c r="E305" i="9"/>
  <c r="B305" i="9" s="1"/>
  <c r="G1494" i="1"/>
  <c r="G1510" i="1"/>
  <c r="G1528" i="1"/>
  <c r="G1544" i="1"/>
  <c r="G1560" i="1"/>
  <c r="G1576" i="1"/>
  <c r="E22" i="9"/>
  <c r="B22" i="9" s="1"/>
  <c r="E24" i="9"/>
  <c r="B24" i="9" s="1"/>
  <c r="E26" i="9"/>
  <c r="B26" i="9" s="1"/>
  <c r="E34" i="9"/>
  <c r="B34" i="9" s="1"/>
  <c r="E74" i="9"/>
  <c r="B74" i="9" s="1"/>
  <c r="E82" i="9"/>
  <c r="B82" i="9" s="1"/>
  <c r="E90" i="9"/>
  <c r="B90" i="9" s="1"/>
  <c r="E98" i="9"/>
  <c r="B98" i="9" s="1"/>
  <c r="E101" i="9"/>
  <c r="B101" i="9" s="1"/>
  <c r="E104" i="9"/>
  <c r="B104" i="9" s="1"/>
  <c r="E108" i="9"/>
  <c r="B108" i="9" s="1"/>
  <c r="E116" i="9"/>
  <c r="B116" i="9" s="1"/>
  <c r="E119" i="9"/>
  <c r="B119" i="9" s="1"/>
  <c r="E130" i="9"/>
  <c r="B130" i="9" s="1"/>
  <c r="E132" i="9"/>
  <c r="B132" i="9" s="1"/>
  <c r="E135" i="9"/>
  <c r="B135" i="9" s="1"/>
  <c r="E148" i="9"/>
  <c r="B148" i="9" s="1"/>
  <c r="E150" i="9"/>
  <c r="B150" i="9" s="1"/>
  <c r="E153" i="9"/>
  <c r="B153" i="9" s="1"/>
  <c r="H1490" i="1"/>
  <c r="G1490" i="1"/>
  <c r="H1506" i="1"/>
  <c r="G1506" i="1"/>
  <c r="H1524" i="1"/>
  <c r="H1540" i="1"/>
  <c r="G1540" i="1"/>
  <c r="H1556" i="1"/>
  <c r="G1556" i="1"/>
  <c r="H1572" i="1"/>
  <c r="G1572" i="1"/>
  <c r="H1498" i="1"/>
  <c r="G1498" i="1"/>
  <c r="H1514" i="1"/>
  <c r="G1514" i="1"/>
  <c r="H1532" i="1"/>
  <c r="G1532" i="1"/>
  <c r="H1548" i="1"/>
  <c r="G1548" i="1"/>
  <c r="H1564" i="1"/>
  <c r="G1564" i="1"/>
  <c r="H1578" i="1"/>
  <c r="G1578" i="1"/>
  <c r="H221" i="1"/>
  <c r="H222" i="1"/>
  <c r="H223" i="1"/>
  <c r="H225" i="1"/>
  <c r="H226" i="1"/>
  <c r="H227" i="1"/>
  <c r="G229" i="1"/>
  <c r="H230" i="1"/>
  <c r="H231" i="1"/>
  <c r="H233" i="1"/>
  <c r="H234" i="1"/>
  <c r="G235" i="1"/>
  <c r="G236" i="1"/>
  <c r="H237" i="1"/>
  <c r="H238" i="1"/>
  <c r="G241" i="1"/>
  <c r="G242" i="1"/>
  <c r="H244" i="1"/>
  <c r="H245" i="1"/>
  <c r="H246" i="1"/>
  <c r="H247" i="1"/>
  <c r="H249" i="1"/>
  <c r="H250" i="1"/>
  <c r="H251" i="1"/>
  <c r="H252" i="1"/>
  <c r="H253" i="1"/>
  <c r="H254" i="1"/>
  <c r="H255" i="1"/>
  <c r="G256" i="1"/>
  <c r="H257" i="1"/>
  <c r="H258" i="1"/>
  <c r="H260" i="1"/>
  <c r="H261" i="1"/>
  <c r="H262" i="1"/>
  <c r="H263" i="1"/>
  <c r="H265" i="1"/>
  <c r="H266" i="1"/>
  <c r="H267" i="1"/>
  <c r="H268" i="1"/>
  <c r="H269" i="1"/>
  <c r="H270" i="1"/>
  <c r="H271" i="1"/>
  <c r="H272" i="1"/>
  <c r="H273" i="1"/>
  <c r="H274" i="1"/>
  <c r="H275" i="1"/>
  <c r="H276" i="1"/>
  <c r="H277" i="1"/>
  <c r="H278" i="1"/>
  <c r="H279" i="1"/>
  <c r="H280" i="1"/>
  <c r="H281" i="1"/>
  <c r="G324" i="1"/>
  <c r="G325" i="1"/>
  <c r="G326" i="1"/>
  <c r="G327" i="1"/>
  <c r="G328" i="1"/>
  <c r="G329" i="1"/>
  <c r="G330" i="1"/>
  <c r="G331" i="1"/>
  <c r="G332" i="1"/>
  <c r="G333" i="1"/>
  <c r="G334" i="1"/>
  <c r="G335" i="1"/>
  <c r="G336" i="1"/>
  <c r="G337" i="1"/>
  <c r="G338" i="1"/>
  <c r="G341" i="1"/>
  <c r="G342" i="1"/>
  <c r="G343" i="1"/>
  <c r="G344" i="1"/>
  <c r="G416" i="1"/>
  <c r="G417" i="1"/>
  <c r="G418" i="1"/>
  <c r="G419" i="1"/>
  <c r="G420" i="1"/>
  <c r="G421" i="1"/>
  <c r="G422" i="1"/>
  <c r="G423" i="1"/>
  <c r="G424" i="1"/>
  <c r="G425" i="1"/>
  <c r="G426" i="1"/>
  <c r="G427" i="1"/>
  <c r="G428" i="1"/>
  <c r="G429" i="1"/>
  <c r="G430" i="1"/>
  <c r="G431" i="1"/>
  <c r="G432" i="1"/>
  <c r="G433" i="1"/>
  <c r="G434" i="1"/>
  <c r="G435" i="1"/>
  <c r="G437" i="1"/>
  <c r="G438" i="1"/>
  <c r="G439" i="1"/>
  <c r="G440" i="1"/>
  <c r="G441" i="1"/>
  <c r="G442" i="1"/>
  <c r="G443" i="1"/>
  <c r="G444" i="1"/>
  <c r="G445" i="1"/>
  <c r="G446" i="1"/>
  <c r="G447" i="1"/>
  <c r="G448" i="1"/>
  <c r="G449" i="1"/>
  <c r="G450" i="1"/>
  <c r="G451" i="1"/>
  <c r="G452"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20" i="1"/>
  <c r="G521" i="1"/>
  <c r="G524" i="1"/>
  <c r="G525"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60" i="1"/>
  <c r="G588" i="1"/>
  <c r="G589" i="1"/>
  <c r="G590" i="1"/>
  <c r="G591" i="1"/>
  <c r="G592" i="1"/>
  <c r="G593" i="1"/>
  <c r="G594" i="1"/>
  <c r="G595" i="1"/>
  <c r="G596" i="1"/>
  <c r="G597" i="1"/>
  <c r="G598" i="1"/>
  <c r="G601" i="1"/>
  <c r="G602" i="1"/>
  <c r="G603" i="1"/>
  <c r="G604" i="1"/>
  <c r="G605" i="1"/>
  <c r="G606" i="1"/>
  <c r="G607" i="1"/>
  <c r="G608" i="1"/>
  <c r="G609" i="1"/>
  <c r="G610" i="1"/>
  <c r="G613" i="1"/>
  <c r="G614" i="1"/>
  <c r="G615" i="1"/>
  <c r="G616" i="1"/>
  <c r="G617" i="1"/>
  <c r="G618" i="1"/>
  <c r="H846" i="1"/>
  <c r="H850" i="1"/>
  <c r="H854" i="1"/>
  <c r="H858"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4" i="1"/>
  <c r="G1025" i="1"/>
  <c r="G1026" i="1"/>
  <c r="G1027" i="1"/>
  <c r="G1028" i="1"/>
  <c r="G1029" i="1"/>
  <c r="G1030" i="1"/>
  <c r="G1031" i="1"/>
  <c r="G1032" i="1"/>
  <c r="G1033" i="1"/>
  <c r="G1035" i="1"/>
  <c r="G1036" i="1"/>
  <c r="G1037" i="1"/>
  <c r="G1038" i="1"/>
  <c r="G1039" i="1"/>
  <c r="G1040" i="1"/>
  <c r="G1042" i="1"/>
  <c r="G1043" i="1"/>
  <c r="G1044" i="1"/>
  <c r="G1045" i="1"/>
  <c r="G1047" i="1"/>
  <c r="G1049" i="1"/>
  <c r="G1050" i="1"/>
  <c r="G1051" i="1"/>
  <c r="G1052" i="1"/>
  <c r="G1053" i="1"/>
  <c r="G1054" i="1"/>
  <c r="G1055" i="1"/>
  <c r="G1058" i="1"/>
  <c r="G1059" i="1"/>
  <c r="G1060" i="1"/>
  <c r="G1061" i="1"/>
  <c r="G1062" i="1"/>
  <c r="G1063" i="1"/>
  <c r="G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5" i="1"/>
  <c r="H1106" i="1"/>
  <c r="H1107" i="1"/>
  <c r="H1108" i="1"/>
  <c r="H1109" i="1"/>
  <c r="H1110" i="1"/>
  <c r="H1111" i="1"/>
  <c r="H1112" i="1"/>
  <c r="H1113" i="1"/>
  <c r="H1114" i="1"/>
  <c r="H1115" i="1"/>
  <c r="H1116" i="1"/>
  <c r="H1117" i="1"/>
  <c r="H1118" i="1"/>
  <c r="H1119" i="1"/>
  <c r="H1120" i="1"/>
  <c r="H1121" i="1"/>
  <c r="H1122" i="1"/>
  <c r="H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H1330" i="1"/>
  <c r="H1331" i="1"/>
  <c r="H1332" i="1"/>
  <c r="H1333" i="1"/>
  <c r="H1334" i="1"/>
  <c r="H1335" i="1"/>
  <c r="H1336" i="1"/>
  <c r="H1337" i="1"/>
  <c r="J1446" i="1"/>
  <c r="J1447" i="1"/>
  <c r="J1448" i="1"/>
  <c r="J1449" i="1"/>
  <c r="J1450" i="1"/>
  <c r="J1451" i="1"/>
  <c r="J1452" i="1"/>
  <c r="H1454" i="1"/>
  <c r="J1455" i="1"/>
  <c r="J1456" i="1"/>
  <c r="J1457" i="1"/>
  <c r="J1458" i="1"/>
  <c r="J1459" i="1"/>
  <c r="J1460" i="1"/>
  <c r="H1461" i="1"/>
  <c r="J1462" i="1"/>
  <c r="J1463" i="1"/>
  <c r="J1464" i="1"/>
  <c r="J1465" i="1"/>
  <c r="J1466" i="1"/>
  <c r="J1467" i="1"/>
  <c r="J1468" i="1"/>
  <c r="H1470" i="1"/>
  <c r="J1471" i="1"/>
  <c r="J1472" i="1"/>
  <c r="J1473" i="1"/>
  <c r="J1474" i="1"/>
  <c r="J1476" i="1"/>
  <c r="J1477" i="1"/>
  <c r="E25" i="9"/>
  <c r="B25" i="9" s="1"/>
  <c r="E43" i="9"/>
  <c r="B43" i="9" s="1"/>
  <c r="E47" i="9"/>
  <c r="B47" i="9" s="1"/>
  <c r="E49" i="9"/>
  <c r="B49" i="9" s="1"/>
  <c r="E51" i="9"/>
  <c r="B51" i="9" s="1"/>
  <c r="E53" i="9"/>
  <c r="B53" i="9" s="1"/>
  <c r="E55" i="9"/>
  <c r="B55" i="9" s="1"/>
  <c r="E57" i="9"/>
  <c r="B57" i="9" s="1"/>
  <c r="E59" i="9"/>
  <c r="B59" i="9" s="1"/>
  <c r="E61" i="9"/>
  <c r="B61" i="9" s="1"/>
  <c r="E63" i="9"/>
  <c r="B63" i="9" s="1"/>
  <c r="E65" i="9"/>
  <c r="B65" i="9" s="1"/>
  <c r="E67" i="9"/>
  <c r="B67" i="9" s="1"/>
  <c r="E69" i="9"/>
  <c r="B69" i="9" s="1"/>
  <c r="E105" i="9"/>
  <c r="B105" i="9" s="1"/>
  <c r="E120" i="9"/>
  <c r="B120" i="9" s="1"/>
  <c r="E123" i="9"/>
  <c r="B123" i="9" s="1"/>
  <c r="E128" i="9"/>
  <c r="B128" i="9" s="1"/>
  <c r="E131" i="9"/>
  <c r="B131" i="9" s="1"/>
  <c r="E136" i="9"/>
  <c r="B136" i="9" s="1"/>
  <c r="E139" i="9"/>
  <c r="B139" i="9" s="1"/>
  <c r="E146" i="9"/>
  <c r="B146" i="9" s="1"/>
  <c r="E149" i="9"/>
  <c r="B149" i="9" s="1"/>
  <c r="E154" i="9"/>
  <c r="B154" i="9" s="1"/>
  <c r="E157" i="9"/>
  <c r="B157" i="9" s="1"/>
  <c r="F266" i="9"/>
  <c r="B266" i="9" s="1"/>
  <c r="F268" i="9"/>
  <c r="B268" i="9" s="1"/>
  <c r="F270" i="9"/>
  <c r="B270" i="9" s="1"/>
  <c r="E273" i="9"/>
  <c r="B273" i="9" s="1"/>
  <c r="E283" i="9"/>
  <c r="B283" i="9" s="1"/>
  <c r="E286" i="9"/>
  <c r="B286" i="9" s="1"/>
  <c r="E293" i="9"/>
  <c r="B293" i="9" s="1"/>
  <c r="E296" i="9"/>
  <c r="B296" i="9" s="1"/>
  <c r="E301" i="9"/>
  <c r="B301" i="9" s="1"/>
  <c r="E304" i="9"/>
  <c r="B304" i="9" s="1"/>
  <c r="F652" i="4"/>
  <c r="H5" i="1"/>
  <c r="H7" i="1"/>
  <c r="H8" i="1"/>
  <c r="H10" i="1"/>
  <c r="H11" i="1"/>
  <c r="H12" i="1"/>
  <c r="H13" i="1"/>
  <c r="H14" i="1"/>
  <c r="H15" i="1"/>
  <c r="H16" i="1"/>
  <c r="H17" i="1"/>
  <c r="H18" i="1"/>
  <c r="H19" i="1"/>
  <c r="H20" i="1"/>
  <c r="H21" i="1"/>
  <c r="H22" i="1"/>
  <c r="H23" i="1"/>
  <c r="H24" i="1"/>
  <c r="H26" i="1"/>
  <c r="H28" i="1"/>
  <c r="H29" i="1"/>
  <c r="H30" i="1"/>
  <c r="H31" i="1"/>
  <c r="H32" i="1"/>
  <c r="H34" i="1"/>
  <c r="H35" i="1"/>
  <c r="H36" i="1"/>
  <c r="H37"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103" i="1"/>
  <c r="H104" i="1"/>
  <c r="H105" i="1"/>
  <c r="H106" i="1"/>
  <c r="H107" i="1"/>
  <c r="H108" i="1"/>
  <c r="H109" i="1"/>
  <c r="H110" i="1"/>
  <c r="H111" i="1"/>
  <c r="H112" i="1"/>
  <c r="H113" i="1"/>
  <c r="H114" i="1"/>
  <c r="H115" i="1"/>
  <c r="H116" i="1"/>
  <c r="H117" i="1"/>
  <c r="H118" i="1"/>
  <c r="H119" i="1"/>
  <c r="H122" i="1"/>
  <c r="H124" i="1"/>
  <c r="H125" i="1"/>
  <c r="H126" i="1"/>
  <c r="H127" i="1"/>
  <c r="H128" i="1"/>
  <c r="H131" i="1"/>
  <c r="H132" i="1"/>
  <c r="H133" i="1"/>
  <c r="H134" i="1"/>
  <c r="H135" i="1"/>
  <c r="H137" i="1"/>
  <c r="H138" i="1"/>
  <c r="H139" i="1"/>
  <c r="H140" i="1"/>
  <c r="H141" i="1"/>
  <c r="H142" i="1"/>
  <c r="G143" i="1"/>
  <c r="H144" i="1"/>
  <c r="H146" i="1"/>
  <c r="H148" i="1"/>
  <c r="H150" i="1"/>
  <c r="H151" i="1"/>
  <c r="H152" i="1"/>
  <c r="H153" i="1"/>
  <c r="H154" i="1"/>
  <c r="H155" i="1"/>
  <c r="H156" i="1"/>
  <c r="H157" i="1"/>
  <c r="H158" i="1"/>
  <c r="G204" i="1"/>
  <c r="G205" i="1"/>
  <c r="H208" i="1"/>
  <c r="G208" i="1"/>
  <c r="G219" i="1"/>
  <c r="H239" i="1"/>
  <c r="H240" i="1"/>
  <c r="G240" i="1"/>
  <c r="G282" i="1"/>
  <c r="G283" i="1"/>
  <c r="G284" i="1"/>
  <c r="G288" i="1"/>
  <c r="G289" i="1"/>
  <c r="G290" i="1"/>
  <c r="H291" i="1"/>
  <c r="H292" i="1"/>
  <c r="H297" i="1"/>
  <c r="H298" i="1"/>
  <c r="H300" i="1"/>
  <c r="H301" i="1"/>
  <c r="H302" i="1"/>
  <c r="H303" i="1"/>
  <c r="H304" i="1"/>
  <c r="H305" i="1"/>
  <c r="G307" i="1"/>
  <c r="G308" i="1"/>
  <c r="H309" i="1"/>
  <c r="H310" i="1"/>
  <c r="H311" i="1"/>
  <c r="H312" i="1"/>
  <c r="G313" i="1"/>
  <c r="G314" i="1"/>
  <c r="H315" i="1"/>
  <c r="H316" i="1"/>
  <c r="G317" i="1"/>
  <c r="G318" i="1"/>
  <c r="G319" i="1"/>
  <c r="G320" i="1"/>
  <c r="G321" i="1"/>
  <c r="G322" i="1"/>
  <c r="H323" i="1"/>
  <c r="G323"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6" i="1"/>
  <c r="G413" i="1"/>
  <c r="G454" i="1"/>
  <c r="G455" i="1"/>
  <c r="G456" i="1"/>
  <c r="G458" i="1"/>
  <c r="G459" i="1"/>
  <c r="G461" i="1"/>
  <c r="G462" i="1"/>
  <c r="G463" i="1"/>
  <c r="G464" i="1"/>
  <c r="G465" i="1"/>
  <c r="G468" i="1"/>
  <c r="G469" i="1"/>
  <c r="G470" i="1"/>
  <c r="G471" i="1"/>
  <c r="G472" i="1"/>
  <c r="G473" i="1"/>
  <c r="G474" i="1"/>
  <c r="G476" i="1"/>
  <c r="G477" i="1"/>
  <c r="G562" i="1"/>
  <c r="G563" i="1"/>
  <c r="G564" i="1"/>
  <c r="G565" i="1"/>
  <c r="G566" i="1"/>
  <c r="G567" i="1"/>
  <c r="G568" i="1"/>
  <c r="G569" i="1"/>
  <c r="G570" i="1"/>
  <c r="G571" i="1"/>
  <c r="G572" i="1"/>
  <c r="G573" i="1"/>
  <c r="G575" i="1"/>
  <c r="G576" i="1"/>
  <c r="G577" i="1"/>
  <c r="G578" i="1"/>
  <c r="G579" i="1"/>
  <c r="G580" i="1"/>
  <c r="G582" i="1"/>
  <c r="G583" i="1"/>
  <c r="G584" i="1"/>
  <c r="G585" i="1"/>
  <c r="G586" i="1"/>
  <c r="G620" i="1"/>
  <c r="G621" i="1"/>
  <c r="G622" i="1"/>
  <c r="G623" i="1"/>
  <c r="G624" i="1"/>
  <c r="G625" i="1"/>
  <c r="G626" i="1"/>
  <c r="G627" i="1"/>
  <c r="G628"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7" i="1"/>
  <c r="H847" i="1"/>
  <c r="H848" i="1"/>
  <c r="G851" i="1"/>
  <c r="H851" i="1"/>
  <c r="H852" i="1"/>
  <c r="G855" i="1"/>
  <c r="H855" i="1"/>
  <c r="H856" i="1"/>
  <c r="G859" i="1"/>
  <c r="H859" i="1"/>
  <c r="H860"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203" i="1"/>
  <c r="G217" i="1"/>
  <c r="G238" i="1"/>
  <c r="G281" i="1"/>
  <c r="H849" i="1"/>
  <c r="H853" i="1"/>
  <c r="H857" i="1"/>
  <c r="H861"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4" i="1"/>
  <c r="H1025" i="1"/>
  <c r="H1026" i="1"/>
  <c r="H1027" i="1"/>
  <c r="H1028" i="1"/>
  <c r="H1029" i="1"/>
  <c r="H1031" i="1"/>
  <c r="H1032" i="1"/>
  <c r="H1033" i="1"/>
  <c r="H1035" i="1"/>
  <c r="H1036" i="1"/>
  <c r="H1037" i="1"/>
  <c r="H1038" i="1"/>
  <c r="H1039" i="1"/>
  <c r="H1040" i="1"/>
  <c r="H1042" i="1"/>
  <c r="H1043" i="1"/>
  <c r="H1044" i="1"/>
  <c r="H1045" i="1"/>
  <c r="H1047" i="1"/>
  <c r="H1049" i="1"/>
  <c r="H1050" i="1"/>
  <c r="H1051" i="1"/>
  <c r="H1052" i="1"/>
  <c r="H1053" i="1"/>
  <c r="H1054" i="1"/>
  <c r="H1055" i="1"/>
  <c r="H1058" i="1"/>
  <c r="H1059" i="1"/>
  <c r="H1060" i="1"/>
  <c r="H1061" i="1"/>
  <c r="H1062" i="1"/>
  <c r="H1063" i="1"/>
  <c r="H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5" i="1"/>
  <c r="G1106" i="1"/>
  <c r="G1107" i="1"/>
  <c r="G1108" i="1"/>
  <c r="G1109" i="1"/>
  <c r="G1110" i="1"/>
  <c r="G1111" i="1"/>
  <c r="G1112" i="1"/>
  <c r="G1113" i="1"/>
  <c r="G1114" i="1"/>
  <c r="G1115" i="1"/>
  <c r="G1116" i="1"/>
  <c r="G1117" i="1"/>
  <c r="G1118" i="1"/>
  <c r="G1119" i="1"/>
  <c r="G1120" i="1"/>
  <c r="G1121" i="1"/>
  <c r="G1122" i="1"/>
  <c r="G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317" i="1"/>
  <c r="H1318" i="1"/>
  <c r="H1319" i="1"/>
  <c r="H1320" i="1"/>
  <c r="H1321" i="1"/>
  <c r="H1322" i="1"/>
  <c r="H1323" i="1"/>
  <c r="H1324" i="1"/>
  <c r="H1325" i="1"/>
  <c r="H1326" i="1"/>
  <c r="H1327" i="1"/>
  <c r="H1328" i="1"/>
  <c r="H1434" i="1"/>
  <c r="H1438" i="1"/>
  <c r="J1439" i="1"/>
  <c r="J1440" i="1"/>
  <c r="J1441" i="1"/>
  <c r="J1442" i="1"/>
  <c r="J1443" i="1"/>
  <c r="J1444" i="1"/>
  <c r="H1445" i="1"/>
  <c r="G1446" i="1"/>
  <c r="G1447" i="1"/>
  <c r="G1448" i="1"/>
  <c r="G1449" i="1"/>
  <c r="G1450" i="1"/>
  <c r="G1451" i="1"/>
  <c r="G1452" i="1"/>
  <c r="G1454" i="1"/>
  <c r="G1455" i="1"/>
  <c r="G1456" i="1"/>
  <c r="G1457" i="1"/>
  <c r="G1458" i="1"/>
  <c r="G1459" i="1"/>
  <c r="G1460" i="1"/>
  <c r="G1461" i="1"/>
  <c r="G1462" i="1"/>
  <c r="G1463" i="1"/>
  <c r="G1464" i="1"/>
  <c r="G1465" i="1"/>
  <c r="G1466" i="1"/>
  <c r="G1467" i="1"/>
  <c r="G1468" i="1"/>
  <c r="G1470" i="1"/>
  <c r="G1471" i="1"/>
  <c r="G1472" i="1"/>
  <c r="G1473" i="1"/>
  <c r="G1474" i="1"/>
  <c r="G1476" i="1"/>
  <c r="G1482" i="1"/>
  <c r="G1486" i="1"/>
  <c r="G1580" i="1"/>
  <c r="E23" i="9"/>
  <c r="B23" i="9" s="1"/>
  <c r="E27" i="9"/>
  <c r="B27" i="9" s="1"/>
  <c r="E29" i="9"/>
  <c r="B29" i="9" s="1"/>
  <c r="E31" i="9"/>
  <c r="B31" i="9" s="1"/>
  <c r="E33" i="9"/>
  <c r="B33" i="9" s="1"/>
  <c r="E35" i="9"/>
  <c r="B35" i="9" s="1"/>
  <c r="E37" i="9"/>
  <c r="B37" i="9" s="1"/>
  <c r="E39" i="9"/>
  <c r="B39" i="9" s="1"/>
  <c r="E41" i="9"/>
  <c r="B41" i="9" s="1"/>
  <c r="E44" i="9"/>
  <c r="B44" i="9" s="1"/>
  <c r="E45" i="9"/>
  <c r="B45" i="9" s="1"/>
  <c r="E70" i="9"/>
  <c r="B70" i="9" s="1"/>
  <c r="E71" i="9"/>
  <c r="B71" i="9" s="1"/>
  <c r="E73" i="9"/>
  <c r="B73" i="9" s="1"/>
  <c r="E75" i="9"/>
  <c r="B75" i="9" s="1"/>
  <c r="E77" i="9"/>
  <c r="B77" i="9" s="1"/>
  <c r="E79" i="9"/>
  <c r="B79" i="9" s="1"/>
  <c r="E81" i="9"/>
  <c r="B81" i="9" s="1"/>
  <c r="E83" i="9"/>
  <c r="B83" i="9" s="1"/>
  <c r="E85" i="9"/>
  <c r="B85" i="9" s="1"/>
  <c r="E87" i="9"/>
  <c r="B87" i="9" s="1"/>
  <c r="E89" i="9"/>
  <c r="B89" i="9" s="1"/>
  <c r="E91" i="9"/>
  <c r="B91" i="9" s="1"/>
  <c r="E93" i="9"/>
  <c r="B93" i="9" s="1"/>
  <c r="E95" i="9"/>
  <c r="B95" i="9" s="1"/>
  <c r="E97" i="9"/>
  <c r="B97" i="9" s="1"/>
  <c r="E99" i="9"/>
  <c r="B99" i="9" s="1"/>
  <c r="E102" i="9"/>
  <c r="B102" i="9" s="1"/>
  <c r="E106" i="9"/>
  <c r="B106" i="9" s="1"/>
  <c r="E109" i="9"/>
  <c r="B109" i="9" s="1"/>
  <c r="E111" i="9"/>
  <c r="B111" i="9" s="1"/>
  <c r="E113" i="9"/>
  <c r="B113" i="9" s="1"/>
  <c r="E115" i="9"/>
  <c r="B115" i="9" s="1"/>
  <c r="E117" i="9"/>
  <c r="B117" i="9" s="1"/>
  <c r="E121" i="9"/>
  <c r="B121" i="9" s="1"/>
  <c r="E125" i="9"/>
  <c r="B125" i="9" s="1"/>
  <c r="E129" i="9"/>
  <c r="B129" i="9" s="1"/>
  <c r="E133" i="9"/>
  <c r="B133" i="9" s="1"/>
  <c r="E137" i="9"/>
  <c r="B137" i="9" s="1"/>
  <c r="E141" i="9"/>
  <c r="B141" i="9" s="1"/>
  <c r="E144" i="9"/>
  <c r="B144" i="9" s="1"/>
  <c r="E147" i="9"/>
  <c r="B147" i="9" s="1"/>
  <c r="E151" i="9"/>
  <c r="B151" i="9" s="1"/>
  <c r="E155" i="9"/>
  <c r="B155" i="9" s="1"/>
  <c r="E159" i="9"/>
  <c r="B159" i="9" s="1"/>
  <c r="B227" i="9"/>
  <c r="B235" i="9"/>
  <c r="B237" i="9"/>
  <c r="B247" i="9"/>
  <c r="B259" i="9"/>
  <c r="G1149" i="1"/>
  <c r="G1150" i="1"/>
  <c r="G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2" i="1"/>
  <c r="H1203" i="1"/>
  <c r="H1204" i="1"/>
  <c r="H1205" i="1"/>
  <c r="H1206" i="1"/>
  <c r="H1207" i="1"/>
  <c r="H1208" i="1"/>
  <c r="H1209" i="1"/>
  <c r="H1210" i="1"/>
  <c r="H1211" i="1"/>
  <c r="H1212" i="1"/>
  <c r="H1213" i="1"/>
  <c r="H1216" i="1"/>
  <c r="H1217" i="1"/>
  <c r="H1218" i="1"/>
  <c r="H1219" i="1"/>
  <c r="H1220" i="1"/>
  <c r="H1221" i="1"/>
  <c r="H1223" i="1"/>
  <c r="H1224" i="1"/>
  <c r="H1225" i="1"/>
  <c r="H1226"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338" i="1"/>
  <c r="H1339" i="1"/>
  <c r="H1340" i="1"/>
  <c r="H1341" i="1"/>
  <c r="H1342" i="1"/>
  <c r="H1343" i="1"/>
  <c r="H1344" i="1"/>
  <c r="H1346" i="1"/>
  <c r="H1347" i="1"/>
  <c r="H1349" i="1"/>
  <c r="H1350" i="1"/>
  <c r="H1351" i="1"/>
  <c r="H1352" i="1"/>
  <c r="H1353" i="1"/>
  <c r="H1354" i="1"/>
  <c r="H1355" i="1"/>
  <c r="H1356" i="1"/>
  <c r="H1357" i="1"/>
  <c r="H1358" i="1"/>
  <c r="H1359" i="1"/>
  <c r="H1360" i="1"/>
  <c r="H1361" i="1"/>
  <c r="H1362" i="1"/>
  <c r="H1363" i="1"/>
  <c r="H1364" i="1"/>
  <c r="H1365" i="1"/>
  <c r="H1366" i="1"/>
  <c r="H1367" i="1"/>
  <c r="H1368" i="1"/>
  <c r="H1370" i="1"/>
  <c r="H1371" i="1"/>
  <c r="H1372" i="1"/>
  <c r="H1373" i="1"/>
  <c r="H1374" i="1"/>
  <c r="H1375" i="1"/>
  <c r="H1377" i="1"/>
  <c r="H1378" i="1"/>
  <c r="H1379" i="1"/>
  <c r="H1380" i="1"/>
  <c r="H1381" i="1"/>
  <c r="H1382" i="1"/>
  <c r="J1478" i="1"/>
  <c r="J1479" i="1"/>
  <c r="G1484" i="1"/>
  <c r="G1488" i="1"/>
  <c r="G1492" i="1"/>
  <c r="G1496" i="1"/>
  <c r="G1500" i="1"/>
  <c r="G1504" i="1"/>
  <c r="G1508" i="1"/>
  <c r="G1512" i="1"/>
  <c r="G1516" i="1"/>
  <c r="G1522" i="1"/>
  <c r="G1526" i="1"/>
  <c r="G1530" i="1"/>
  <c r="G1534" i="1"/>
  <c r="G1538" i="1"/>
  <c r="G1542" i="1"/>
  <c r="G1546" i="1"/>
  <c r="G1550" i="1"/>
  <c r="G1554" i="1"/>
  <c r="G1558" i="1"/>
  <c r="G1562" i="1"/>
  <c r="G1566" i="1"/>
  <c r="G1570" i="1"/>
  <c r="G1574" i="1"/>
  <c r="F265" i="9"/>
  <c r="B265" i="9" s="1"/>
  <c r="F267" i="9"/>
  <c r="B267" i="9" s="1"/>
  <c r="F269" i="9"/>
  <c r="B269" i="9" s="1"/>
  <c r="F271" i="9"/>
  <c r="B271" i="9" s="1"/>
  <c r="E281" i="9"/>
  <c r="B281" i="9" s="1"/>
  <c r="E288" i="9"/>
  <c r="B288" i="9" s="1"/>
  <c r="E294" i="9"/>
  <c r="B294" i="9" s="1"/>
  <c r="E298" i="9"/>
  <c r="B298" i="9" s="1"/>
  <c r="E302" i="9"/>
  <c r="B302" i="9" s="1"/>
  <c r="E306" i="9"/>
  <c r="B306" i="9" s="1"/>
  <c r="E308" i="9"/>
  <c r="B308" i="9" s="1"/>
  <c r="G631" i="1"/>
  <c r="G405" i="1"/>
  <c r="G411" i="1"/>
  <c r="G412" i="1"/>
  <c r="E644" i="4"/>
  <c r="D638" i="1" s="1"/>
  <c r="G611" i="1"/>
  <c r="G612" i="1"/>
  <c r="G599" i="1"/>
  <c r="G600" i="1"/>
  <c r="F605" i="4"/>
  <c r="F391" i="4"/>
  <c r="F369" i="4"/>
  <c r="G347" i="1"/>
  <c r="G348" i="1"/>
  <c r="F252" i="4"/>
  <c r="F240" i="4"/>
  <c r="G228" i="1"/>
  <c r="G218" i="1"/>
  <c r="F219" i="4"/>
  <c r="G206" i="1"/>
  <c r="F225" i="9"/>
  <c r="B225" i="9" s="1"/>
  <c r="H207" i="1"/>
  <c r="F202" i="4"/>
  <c r="F188" i="4"/>
  <c r="H184" i="1"/>
  <c r="H185" i="1"/>
  <c r="H181" i="1"/>
  <c r="F219" i="9"/>
  <c r="B219" i="9" s="1"/>
  <c r="E163" i="4"/>
  <c r="D159" i="1" s="1"/>
  <c r="H159" i="1" s="1"/>
  <c r="F177" i="4"/>
  <c r="H176" i="1"/>
  <c r="H175" i="1"/>
  <c r="H173" i="1"/>
  <c r="H174" i="1"/>
  <c r="H169" i="1"/>
  <c r="H165" i="1"/>
  <c r="H166" i="1"/>
  <c r="F169" i="4"/>
  <c r="H164" i="1"/>
  <c r="H160" i="1"/>
  <c r="H163" i="1"/>
  <c r="F164" i="4"/>
  <c r="H295" i="1"/>
  <c r="H296" i="1"/>
  <c r="H145" i="1"/>
  <c r="F140" i="4"/>
  <c r="H121" i="1"/>
  <c r="H123" i="1"/>
  <c r="F124" i="4"/>
  <c r="F120" i="4"/>
  <c r="F217" i="9"/>
  <c r="B217" i="9" s="1"/>
  <c r="F74" i="4"/>
  <c r="F59" i="4"/>
  <c r="H25" i="1"/>
  <c r="H27" i="1"/>
  <c r="F29" i="4"/>
  <c r="H4" i="1"/>
  <c r="H9" i="1"/>
  <c r="H6" i="1"/>
  <c r="F8" i="4"/>
  <c r="G4" i="1"/>
  <c r="G6" i="1"/>
  <c r="G5" i="1"/>
  <c r="G7" i="1"/>
  <c r="G9" i="1"/>
  <c r="G11" i="1"/>
  <c r="G13" i="1"/>
  <c r="G15" i="1"/>
  <c r="G17" i="1"/>
  <c r="G19" i="1"/>
  <c r="G21" i="1"/>
  <c r="G23" i="1"/>
  <c r="G25" i="1"/>
  <c r="G27" i="1"/>
  <c r="G29" i="1"/>
  <c r="G31"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6" i="1"/>
  <c r="G128" i="1"/>
  <c r="G132" i="1"/>
  <c r="G134" i="1"/>
  <c r="G136" i="1"/>
  <c r="G138" i="1"/>
  <c r="G139" i="1"/>
  <c r="G140" i="1"/>
  <c r="G141" i="1"/>
  <c r="G142" i="1"/>
  <c r="G144" i="1"/>
  <c r="G145" i="1"/>
  <c r="G146"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93" i="1"/>
  <c r="G194" i="1"/>
  <c r="G195" i="1"/>
  <c r="G196" i="1"/>
  <c r="G197" i="1"/>
  <c r="G198" i="1"/>
  <c r="G199" i="1"/>
  <c r="G200" i="1"/>
  <c r="G202" i="1"/>
  <c r="G207" i="1"/>
  <c r="G213" i="1"/>
  <c r="G216" i="1"/>
  <c r="G221" i="1"/>
  <c r="G222" i="1"/>
  <c r="G223" i="1"/>
  <c r="G225" i="1"/>
  <c r="G226" i="1"/>
  <c r="G227" i="1"/>
  <c r="G230" i="1"/>
  <c r="G231" i="1"/>
  <c r="G232" i="1"/>
  <c r="G233" i="1"/>
  <c r="G234" i="1"/>
  <c r="G237" i="1"/>
  <c r="G239" i="1"/>
  <c r="G244" i="1"/>
  <c r="G245" i="1"/>
  <c r="G246" i="1"/>
  <c r="G247" i="1"/>
  <c r="G248" i="1"/>
  <c r="G249" i="1"/>
  <c r="G250" i="1"/>
  <c r="G251" i="1"/>
  <c r="G252" i="1"/>
  <c r="G253" i="1"/>
  <c r="G254" i="1"/>
  <c r="G255" i="1"/>
  <c r="G257" i="1"/>
  <c r="G258" i="1"/>
  <c r="G260" i="1"/>
  <c r="G261" i="1"/>
  <c r="G262" i="1"/>
  <c r="G263" i="1"/>
  <c r="G265" i="1"/>
  <c r="G266" i="1"/>
  <c r="G267" i="1"/>
  <c r="G268" i="1"/>
  <c r="G269" i="1"/>
  <c r="G270" i="1"/>
  <c r="G271" i="1"/>
  <c r="G272" i="1"/>
  <c r="G273" i="1"/>
  <c r="G274" i="1"/>
  <c r="G275" i="1"/>
  <c r="G276" i="1"/>
  <c r="G277" i="1"/>
  <c r="G278" i="1"/>
  <c r="G279" i="1"/>
  <c r="G280" i="1"/>
  <c r="G291" i="1"/>
  <c r="G292" i="1"/>
  <c r="G295" i="1"/>
  <c r="G296" i="1"/>
  <c r="G297" i="1"/>
  <c r="G298" i="1"/>
  <c r="G300" i="1"/>
  <c r="G301" i="1"/>
  <c r="G302" i="1"/>
  <c r="G303" i="1"/>
  <c r="G304" i="1"/>
  <c r="G305" i="1"/>
  <c r="G309" i="1"/>
  <c r="G310" i="1"/>
  <c r="G311" i="1"/>
  <c r="G312" i="1"/>
  <c r="G315" i="1"/>
  <c r="G316" i="1"/>
  <c r="H143" i="1"/>
  <c r="H188" i="1"/>
  <c r="H189" i="1"/>
  <c r="H190" i="1"/>
  <c r="H191" i="1"/>
  <c r="H201" i="1"/>
  <c r="H204" i="1"/>
  <c r="H205" i="1"/>
  <c r="H206" i="1"/>
  <c r="H209" i="1"/>
  <c r="H210" i="1"/>
  <c r="H214" i="1"/>
  <c r="H215" i="1"/>
  <c r="H218" i="1"/>
  <c r="H219" i="1"/>
  <c r="H228" i="1"/>
  <c r="H229" i="1"/>
  <c r="H235" i="1"/>
  <c r="H236" i="1"/>
  <c r="H241" i="1"/>
  <c r="H242" i="1"/>
  <c r="H256" i="1"/>
  <c r="H282" i="1"/>
  <c r="H283" i="1"/>
  <c r="H284" i="1"/>
  <c r="H288" i="1"/>
  <c r="H289" i="1"/>
  <c r="H290" i="1"/>
  <c r="H307" i="1"/>
  <c r="H308" i="1"/>
  <c r="H313" i="1"/>
  <c r="H314" i="1"/>
  <c r="H317" i="1"/>
  <c r="H318" i="1"/>
  <c r="H319" i="1"/>
  <c r="H320" i="1"/>
  <c r="H321" i="1"/>
  <c r="H322" i="1"/>
  <c r="H324" i="1"/>
  <c r="H325" i="1"/>
  <c r="H326" i="1"/>
  <c r="H327" i="1"/>
  <c r="H328" i="1"/>
  <c r="H329" i="1"/>
  <c r="H330" i="1"/>
  <c r="H331" i="1"/>
  <c r="H332" i="1"/>
  <c r="H333" i="1"/>
  <c r="H334" i="1"/>
  <c r="H335" i="1"/>
  <c r="H336" i="1"/>
  <c r="H337" i="1"/>
  <c r="H338"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7" i="1"/>
  <c r="H438" i="1"/>
  <c r="H439" i="1"/>
  <c r="H440" i="1"/>
  <c r="H441" i="1"/>
  <c r="H442" i="1"/>
  <c r="H443" i="1"/>
  <c r="H444" i="1"/>
  <c r="H445" i="1"/>
  <c r="H446" i="1"/>
  <c r="H447" i="1"/>
  <c r="H448" i="1"/>
  <c r="H449" i="1"/>
  <c r="H450" i="1"/>
  <c r="H451" i="1"/>
  <c r="H452" i="1"/>
  <c r="H454" i="1"/>
  <c r="H455" i="1"/>
  <c r="H456" i="1"/>
  <c r="H458" i="1"/>
  <c r="H459" i="1"/>
  <c r="H461" i="1"/>
  <c r="H462" i="1"/>
  <c r="H463" i="1"/>
  <c r="H464" i="1"/>
  <c r="H465" i="1"/>
  <c r="H466" i="1"/>
  <c r="H468" i="1"/>
  <c r="H469" i="1"/>
  <c r="H470" i="1"/>
  <c r="H471" i="1"/>
  <c r="H472" i="1"/>
  <c r="H473" i="1"/>
  <c r="H474"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G846" i="1"/>
  <c r="G848" i="1"/>
  <c r="G850" i="1"/>
  <c r="G852" i="1"/>
  <c r="G854" i="1"/>
  <c r="G856" i="1"/>
  <c r="G858" i="1"/>
  <c r="G860" i="1"/>
  <c r="G862" i="1"/>
  <c r="H845" i="1"/>
  <c r="F351" i="4"/>
  <c r="I25" i="3"/>
  <c r="H1285" i="1"/>
  <c r="G1285" i="1"/>
  <c r="G1287" i="1"/>
  <c r="G1289" i="1"/>
  <c r="G1291" i="1"/>
  <c r="G1293" i="1"/>
  <c r="G1295" i="1"/>
  <c r="G1297" i="1"/>
  <c r="G1301" i="1"/>
  <c r="G1303" i="1"/>
  <c r="G1305" i="1"/>
  <c r="G1307" i="1"/>
  <c r="G1309" i="1"/>
  <c r="G1311" i="1"/>
  <c r="G1313" i="1"/>
  <c r="G1315" i="1"/>
  <c r="G1317" i="1"/>
  <c r="G1319" i="1"/>
  <c r="G1321" i="1"/>
  <c r="G1323" i="1"/>
  <c r="G1325" i="1"/>
  <c r="G1327" i="1"/>
  <c r="G1330" i="1"/>
  <c r="G1332" i="1"/>
  <c r="G1334" i="1"/>
  <c r="G1336" i="1"/>
  <c r="G1338" i="1"/>
  <c r="G1340" i="1"/>
  <c r="G1342" i="1"/>
  <c r="G1344" i="1"/>
  <c r="D6" i="4"/>
  <c r="E298" i="4"/>
  <c r="H1345" i="1"/>
  <c r="G1345" i="1"/>
  <c r="G21" i="9"/>
  <c r="F152" i="4"/>
  <c r="H21" i="9"/>
  <c r="F299" i="4"/>
  <c r="D298" i="4"/>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289" i="9"/>
  <c r="D87" i="5"/>
  <c r="D68" i="5" s="1"/>
  <c r="G1346" i="1"/>
  <c r="G1347" i="1"/>
  <c r="G1349" i="1"/>
  <c r="G1350" i="1"/>
  <c r="G1351" i="1"/>
  <c r="G1352" i="1"/>
  <c r="G1353" i="1"/>
  <c r="G1354" i="1"/>
  <c r="G1355" i="1"/>
  <c r="G1356" i="1"/>
  <c r="G1357" i="1"/>
  <c r="G1358" i="1"/>
  <c r="G1359" i="1"/>
  <c r="G1360" i="1"/>
  <c r="G1361" i="1"/>
  <c r="G1362" i="1"/>
  <c r="G1363" i="1"/>
  <c r="G1364" i="1"/>
  <c r="G1365" i="1"/>
  <c r="G1366" i="1"/>
  <c r="G1367" i="1"/>
  <c r="G1368" i="1"/>
  <c r="G1370" i="1"/>
  <c r="G1371" i="1"/>
  <c r="G1372" i="1"/>
  <c r="G1373" i="1"/>
  <c r="G1374" i="1"/>
  <c r="G1375"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9" i="1"/>
  <c r="G1410" i="1"/>
  <c r="G1411" i="1"/>
  <c r="G1412" i="1"/>
  <c r="G1413" i="1"/>
  <c r="G1414" i="1"/>
  <c r="G1415" i="1"/>
  <c r="G1416" i="1"/>
  <c r="G1417" i="1"/>
  <c r="G1418" i="1"/>
  <c r="G1419" i="1"/>
  <c r="G1420" i="1"/>
  <c r="G1421" i="1"/>
  <c r="G1422" i="1"/>
  <c r="G1423" i="1"/>
  <c r="G1425" i="1"/>
  <c r="G1426" i="1"/>
  <c r="G1427" i="1"/>
  <c r="G1428" i="1"/>
  <c r="G1429" i="1"/>
  <c r="G1430" i="1"/>
  <c r="G1431" i="1"/>
  <c r="G1432" i="1"/>
  <c r="G1433" i="1"/>
  <c r="G1434" i="1"/>
  <c r="G1438" i="1"/>
  <c r="G1439" i="1"/>
  <c r="G1440" i="1"/>
  <c r="G1441" i="1"/>
  <c r="G1442" i="1"/>
  <c r="G1443" i="1"/>
  <c r="G1444" i="1"/>
  <c r="G1445" i="1"/>
  <c r="J1445" i="1"/>
  <c r="H1446" i="1"/>
  <c r="H1447" i="1"/>
  <c r="H1448" i="1"/>
  <c r="H1449" i="1"/>
  <c r="H1450" i="1"/>
  <c r="H1451" i="1"/>
  <c r="H1452" i="1"/>
  <c r="H1455" i="1"/>
  <c r="H1456" i="1"/>
  <c r="H1457" i="1"/>
  <c r="H1458" i="1"/>
  <c r="H1459" i="1"/>
  <c r="H1460" i="1"/>
  <c r="H1462" i="1"/>
  <c r="H1463" i="1"/>
  <c r="H1464" i="1"/>
  <c r="H1465" i="1"/>
  <c r="H1466" i="1"/>
  <c r="H1467" i="1"/>
  <c r="H1468" i="1"/>
  <c r="H1471" i="1"/>
  <c r="H1472" i="1"/>
  <c r="I1472" i="1" s="1"/>
  <c r="H1473" i="1"/>
  <c r="H1474" i="1"/>
  <c r="I1474" i="1" s="1"/>
  <c r="H1476" i="1"/>
  <c r="H1477" i="1"/>
  <c r="H1478" i="1"/>
  <c r="I1478" i="1" s="1"/>
  <c r="H1479" i="1"/>
  <c r="I1479" i="1" s="1"/>
  <c r="H1481" i="1"/>
  <c r="H1483" i="1"/>
  <c r="H1485" i="1"/>
  <c r="H1487" i="1"/>
  <c r="H1489" i="1"/>
  <c r="H1491" i="1"/>
  <c r="H1493" i="1"/>
  <c r="H1495" i="1"/>
  <c r="H1497"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7" i="4"/>
  <c r="F45" i="4"/>
  <c r="F51" i="4"/>
  <c r="F83" i="4"/>
  <c r="F107" i="4"/>
  <c r="F125" i="4"/>
  <c r="F153" i="4"/>
  <c r="F197" i="4"/>
  <c r="F225" i="4"/>
  <c r="F253" i="4"/>
  <c r="F300" i="4"/>
  <c r="F312" i="4"/>
  <c r="F352" i="4"/>
  <c r="F364" i="4"/>
  <c r="F416" i="4"/>
  <c r="F516" i="4"/>
  <c r="E643" i="4"/>
  <c r="D637" i="1" s="1"/>
  <c r="H637" i="1" s="1"/>
  <c r="F70" i="5"/>
  <c r="F88" i="5"/>
  <c r="F207" i="5"/>
  <c r="F242" i="5"/>
  <c r="F246" i="5"/>
  <c r="F35" i="6"/>
  <c r="F36" i="6"/>
  <c r="F90" i="6"/>
  <c r="F129" i="6"/>
  <c r="F130" i="6"/>
  <c r="D43" i="8"/>
  <c r="H290" i="9"/>
  <c r="E290" i="9" s="1"/>
  <c r="B290" i="9" s="1"/>
  <c r="E146" i="5"/>
  <c r="D1124" i="1" s="1"/>
  <c r="H1124" i="1" s="1"/>
  <c r="G307" i="9"/>
  <c r="D176" i="5"/>
  <c r="G309" i="9"/>
  <c r="E309" i="9" s="1"/>
  <c r="B309" i="9" s="1"/>
  <c r="F190" i="5"/>
  <c r="D141" i="6"/>
  <c r="F5" i="6"/>
  <c r="H1439" i="1"/>
  <c r="H1440" i="1"/>
  <c r="H1441" i="1"/>
  <c r="H1442" i="1"/>
  <c r="H1443" i="1"/>
  <c r="H1444" i="1"/>
  <c r="H1480" i="1"/>
  <c r="F417" i="4"/>
  <c r="D421" i="4"/>
  <c r="F422" i="4"/>
  <c r="D459" i="4"/>
  <c r="F460" i="4"/>
  <c r="F484" i="4"/>
  <c r="D529" i="4"/>
  <c r="F530" i="4"/>
  <c r="D567" i="4"/>
  <c r="F568" i="4"/>
  <c r="D593" i="4"/>
  <c r="F594" i="4"/>
  <c r="F617" i="4"/>
  <c r="D625" i="4"/>
  <c r="F626" i="4"/>
  <c r="D7" i="5"/>
  <c r="F8" i="5"/>
  <c r="F13" i="5"/>
  <c r="F191" i="5"/>
  <c r="F238" i="5"/>
  <c r="F239" i="5"/>
  <c r="F259" i="5"/>
  <c r="F6" i="6"/>
  <c r="F3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E143" i="9"/>
  <c r="B143" i="9" s="1"/>
  <c r="F603" i="4"/>
  <c r="F149" i="5"/>
  <c r="I10" i="9"/>
  <c r="C1214" i="1" l="1"/>
  <c r="H23" i="3"/>
  <c r="H1475" i="1"/>
  <c r="E5" i="7"/>
  <c r="I30" i="3"/>
  <c r="G1369" i="1"/>
  <c r="F206" i="5"/>
  <c r="D151" i="4"/>
  <c r="C147" i="1" s="1"/>
  <c r="H460" i="1"/>
  <c r="H1348" i="1"/>
  <c r="G475" i="1"/>
  <c r="G467" i="1"/>
  <c r="H130" i="1"/>
  <c r="G1056" i="1"/>
  <c r="H264" i="1"/>
  <c r="H120" i="1"/>
  <c r="G1376" i="1"/>
  <c r="G310" i="9"/>
  <c r="H243" i="1"/>
  <c r="G1475" i="1"/>
  <c r="G1041" i="1"/>
  <c r="D1183" i="1"/>
  <c r="G1183" i="1" s="1"/>
  <c r="F363" i="4"/>
  <c r="H1154" i="1"/>
  <c r="H102" i="1"/>
  <c r="D350" i="4"/>
  <c r="G294" i="1"/>
  <c r="I1476" i="1"/>
  <c r="I1467" i="1"/>
  <c r="I1465" i="1"/>
  <c r="I1463" i="1"/>
  <c r="G224" i="1"/>
  <c r="G3" i="1"/>
  <c r="H1057" i="1"/>
  <c r="H1453" i="1"/>
  <c r="E307" i="9"/>
  <c r="B307" i="9" s="1"/>
  <c r="H1499" i="1"/>
  <c r="I1477" i="1"/>
  <c r="I1468" i="1"/>
  <c r="I1466" i="1"/>
  <c r="I1464" i="1"/>
  <c r="I1462" i="1"/>
  <c r="G1401" i="1"/>
  <c r="E310" i="9"/>
  <c r="B310" i="9" s="1"/>
  <c r="E289" i="9"/>
  <c r="B289" i="9" s="1"/>
  <c r="H340" i="1"/>
  <c r="H1023" i="1"/>
  <c r="H358" i="1"/>
  <c r="H1227" i="1"/>
  <c r="H1183" i="1"/>
  <c r="H46" i="1"/>
  <c r="H248" i="1"/>
  <c r="G120" i="1"/>
  <c r="H294" i="1"/>
  <c r="G212" i="1"/>
  <c r="G1453" i="1"/>
  <c r="H220" i="1"/>
  <c r="I1471" i="1"/>
  <c r="I1458" i="1"/>
  <c r="I1456" i="1"/>
  <c r="I1452" i="1"/>
  <c r="I1450" i="1"/>
  <c r="H574" i="1"/>
  <c r="H457" i="1"/>
  <c r="H436" i="1"/>
  <c r="G299" i="1"/>
  <c r="G149" i="1"/>
  <c r="G1104" i="1"/>
  <c r="H1034" i="1"/>
  <c r="H78" i="1"/>
  <c r="D42" i="8"/>
  <c r="C1517" i="1" s="1"/>
  <c r="H19" i="9"/>
  <c r="E19" i="9" s="1"/>
  <c r="B19" i="9" s="1"/>
  <c r="H1383" i="1"/>
  <c r="F89" i="6"/>
  <c r="I1473" i="1"/>
  <c r="I34" i="3"/>
  <c r="G313" i="9"/>
  <c r="E313" i="9" s="1"/>
  <c r="B313" i="9" s="1"/>
  <c r="F50" i="4"/>
  <c r="H1424" i="1"/>
  <c r="H33" i="1"/>
  <c r="C1299" i="1"/>
  <c r="H24" i="3"/>
  <c r="F106" i="4"/>
  <c r="H1201" i="1"/>
  <c r="H1048" i="1"/>
  <c r="D1469" i="1"/>
  <c r="I31" i="3"/>
  <c r="I24" i="3"/>
  <c r="D1299" i="1"/>
  <c r="D1408" i="1"/>
  <c r="H1408" i="1" s="1"/>
  <c r="I27" i="3"/>
  <c r="F344" i="4"/>
  <c r="C339" i="1"/>
  <c r="F311" i="4"/>
  <c r="C306" i="1"/>
  <c r="F515" i="4"/>
  <c r="C509" i="1"/>
  <c r="D1436" i="1"/>
  <c r="I29" i="3"/>
  <c r="G102" i="1"/>
  <c r="F245" i="5"/>
  <c r="C1222" i="1"/>
  <c r="I1448" i="1"/>
  <c r="I1460" i="1"/>
  <c r="I1446" i="1"/>
  <c r="G1408" i="1"/>
  <c r="E141" i="6"/>
  <c r="I28" i="3" s="1"/>
  <c r="H192" i="1"/>
  <c r="F118" i="5"/>
  <c r="C1096" i="1"/>
  <c r="G1383" i="1"/>
  <c r="G358" i="1"/>
  <c r="F133" i="4"/>
  <c r="C129" i="1"/>
  <c r="F224" i="4"/>
  <c r="F196" i="4"/>
  <c r="G192" i="1"/>
  <c r="G78" i="1"/>
  <c r="F82" i="4"/>
  <c r="E6" i="4"/>
  <c r="E412" i="4" s="1"/>
  <c r="B192" i="9"/>
  <c r="E350" i="4"/>
  <c r="D345" i="1" s="1"/>
  <c r="D346" i="1"/>
  <c r="G159" i="1"/>
  <c r="E151" i="4"/>
  <c r="D147" i="1" s="1"/>
  <c r="H31" i="3"/>
  <c r="C1469" i="1"/>
  <c r="F396" i="4"/>
  <c r="C391" i="1"/>
  <c r="F215" i="4"/>
  <c r="C211" i="1"/>
  <c r="E68" i="5"/>
  <c r="I21" i="3" s="1"/>
  <c r="E237" i="5"/>
  <c r="D1215" i="1"/>
  <c r="D1153" i="1"/>
  <c r="I22" i="3"/>
  <c r="C1329" i="1"/>
  <c r="H1329" i="1" s="1"/>
  <c r="H25" i="3"/>
  <c r="D5" i="7"/>
  <c r="C1437" i="1"/>
  <c r="F263" i="4"/>
  <c r="C259" i="1"/>
  <c r="F12" i="5"/>
  <c r="C990" i="1"/>
  <c r="I20" i="3"/>
  <c r="D985" i="1"/>
  <c r="F644" i="4"/>
  <c r="C638" i="1"/>
  <c r="H638" i="1" s="1"/>
  <c r="E528" i="4"/>
  <c r="D522" i="1" s="1"/>
  <c r="I1459" i="1"/>
  <c r="I1457" i="1"/>
  <c r="I1455" i="1"/>
  <c r="I1451" i="1"/>
  <c r="I1449" i="1"/>
  <c r="I1447" i="1"/>
  <c r="E165" i="9"/>
  <c r="B165" i="9" s="1"/>
  <c r="F163" i="4"/>
  <c r="H21" i="3"/>
  <c r="C1046" i="1"/>
  <c r="F593" i="4"/>
  <c r="C587" i="1"/>
  <c r="F567" i="4"/>
  <c r="C561" i="1"/>
  <c r="F529" i="4"/>
  <c r="D528" i="4"/>
  <c r="C523" i="1"/>
  <c r="D293" i="1"/>
  <c r="G312" i="9"/>
  <c r="E312" i="9" s="1"/>
  <c r="F643" i="4"/>
  <c r="I1444" i="1"/>
  <c r="I1442" i="1"/>
  <c r="I1440" i="1"/>
  <c r="E21" i="9"/>
  <c r="G1124" i="1"/>
  <c r="G637" i="1"/>
  <c r="F7" i="5"/>
  <c r="H20" i="3"/>
  <c r="D6" i="5"/>
  <c r="C985" i="1"/>
  <c r="F625" i="4"/>
  <c r="C619" i="1"/>
  <c r="E420" i="4"/>
  <c r="D478" i="1"/>
  <c r="F459" i="4"/>
  <c r="C453" i="1"/>
  <c r="F421" i="4"/>
  <c r="D420" i="4"/>
  <c r="C415" i="1"/>
  <c r="H28" i="3"/>
  <c r="C1435" i="1"/>
  <c r="F176" i="5"/>
  <c r="H22" i="3"/>
  <c r="D175" i="5"/>
  <c r="C1153" i="1"/>
  <c r="I35" i="3"/>
  <c r="C1518" i="1"/>
  <c r="F87" i="5"/>
  <c r="C1065" i="1"/>
  <c r="G1517" i="1"/>
  <c r="H1517" i="1"/>
  <c r="D407" i="4"/>
  <c r="F298" i="4"/>
  <c r="C293" i="1"/>
  <c r="H17" i="3"/>
  <c r="D289" i="4"/>
  <c r="D290" i="4" s="1"/>
  <c r="H16" i="3"/>
  <c r="D412" i="4"/>
  <c r="C2" i="1"/>
  <c r="D408" i="4"/>
  <c r="C345" i="1"/>
  <c r="E166" i="9"/>
  <c r="B166" i="9" s="1"/>
  <c r="F213" i="9"/>
  <c r="B213" i="9" s="1"/>
  <c r="I1443" i="1"/>
  <c r="I1441" i="1"/>
  <c r="I1439" i="1"/>
  <c r="F146" i="5"/>
  <c r="K1450" i="9" l="1"/>
  <c r="G1329" i="1"/>
  <c r="E6" i="5"/>
  <c r="D984" i="1" s="1"/>
  <c r="F141" i="6"/>
  <c r="D1435" i="1"/>
  <c r="H1435" i="1" s="1"/>
  <c r="G306" i="1"/>
  <c r="H306" i="1"/>
  <c r="G339" i="1"/>
  <c r="H339" i="1"/>
  <c r="F68" i="5"/>
  <c r="G129" i="1"/>
  <c r="H129" i="1"/>
  <c r="H1222" i="1"/>
  <c r="G1222" i="1"/>
  <c r="G317" i="9"/>
  <c r="E317" i="9" s="1"/>
  <c r="G1299" i="1"/>
  <c r="H1299" i="1"/>
  <c r="D1046" i="1"/>
  <c r="H1046" i="1" s="1"/>
  <c r="G638" i="1"/>
  <c r="H1096" i="1"/>
  <c r="G1096" i="1"/>
  <c r="G509" i="1"/>
  <c r="H509" i="1"/>
  <c r="E407" i="4"/>
  <c r="D402" i="1" s="1"/>
  <c r="I17" i="3"/>
  <c r="F151" i="4"/>
  <c r="E289" i="4"/>
  <c r="E291" i="4" s="1"/>
  <c r="D287" i="1" s="1"/>
  <c r="F6" i="4"/>
  <c r="I16" i="3"/>
  <c r="D2" i="1"/>
  <c r="H2" i="1" s="1"/>
  <c r="F350" i="4"/>
  <c r="E408" i="4"/>
  <c r="D403" i="1" s="1"/>
  <c r="G346" i="1"/>
  <c r="H346" i="1"/>
  <c r="G990" i="1"/>
  <c r="H990" i="1"/>
  <c r="H1437" i="1"/>
  <c r="G1437" i="1"/>
  <c r="I23" i="3"/>
  <c r="D1214" i="1"/>
  <c r="E175" i="5"/>
  <c r="D1152" i="1" s="1"/>
  <c r="F237" i="5"/>
  <c r="H391" i="1"/>
  <c r="G391" i="1"/>
  <c r="G315" i="9"/>
  <c r="E315" i="9" s="1"/>
  <c r="H29" i="3"/>
  <c r="C1436" i="1"/>
  <c r="G259" i="1"/>
  <c r="H259" i="1"/>
  <c r="H211" i="1"/>
  <c r="G211" i="1"/>
  <c r="H1469" i="1"/>
  <c r="G1469" i="1"/>
  <c r="G1215" i="1"/>
  <c r="H1215" i="1"/>
  <c r="H147" i="1"/>
  <c r="G147" i="1"/>
  <c r="D413" i="4"/>
  <c r="D291" i="4"/>
  <c r="C285" i="1"/>
  <c r="H293" i="1"/>
  <c r="G293" i="1"/>
  <c r="F407" i="4"/>
  <c r="C402" i="1"/>
  <c r="C1152" i="1"/>
  <c r="G415" i="1"/>
  <c r="H415" i="1"/>
  <c r="E635" i="4"/>
  <c r="D629" i="1" s="1"/>
  <c r="D414" i="1"/>
  <c r="E636" i="4"/>
  <c r="D630" i="1" s="1"/>
  <c r="G278" i="9"/>
  <c r="F6" i="5"/>
  <c r="C984" i="1"/>
  <c r="B312" i="9"/>
  <c r="E311" i="9"/>
  <c r="E639" i="4"/>
  <c r="D407" i="1"/>
  <c r="F528" i="4"/>
  <c r="D636" i="4"/>
  <c r="C522" i="1"/>
  <c r="G561" i="1"/>
  <c r="H561" i="1"/>
  <c r="G587" i="1"/>
  <c r="H587" i="1"/>
  <c r="G345" i="1"/>
  <c r="H345" i="1"/>
  <c r="C403" i="1"/>
  <c r="D639" i="4"/>
  <c r="D414" i="4"/>
  <c r="F412" i="4"/>
  <c r="C407" i="1"/>
  <c r="C286" i="1"/>
  <c r="H1065" i="1"/>
  <c r="G1065" i="1"/>
  <c r="H1518" i="1"/>
  <c r="G1518" i="1"/>
  <c r="H1153" i="1"/>
  <c r="G1153" i="1"/>
  <c r="D635" i="4"/>
  <c r="F420" i="4"/>
  <c r="C414" i="1"/>
  <c r="G453" i="1"/>
  <c r="H453" i="1"/>
  <c r="G478" i="1"/>
  <c r="H478" i="1"/>
  <c r="G619" i="1"/>
  <c r="H619" i="1"/>
  <c r="H985" i="1"/>
  <c r="G985" i="1"/>
  <c r="B21" i="9"/>
  <c r="G523" i="1"/>
  <c r="H523" i="1"/>
  <c r="H11" i="3"/>
  <c r="G1046" i="1" l="1"/>
  <c r="H9" i="3"/>
  <c r="K3" i="9" s="1"/>
  <c r="G1435" i="1"/>
  <c r="E316" i="9"/>
  <c r="B317" i="9"/>
  <c r="F289" i="4"/>
  <c r="G284" i="9"/>
  <c r="E284" i="9" s="1"/>
  <c r="B284" i="9" s="1"/>
  <c r="H278" i="9"/>
  <c r="E278" i="9" s="1"/>
  <c r="F175" i="5"/>
  <c r="F408" i="4"/>
  <c r="E290" i="4"/>
  <c r="F290" i="4" s="1"/>
  <c r="D285" i="1"/>
  <c r="G285" i="1" s="1"/>
  <c r="E413" i="4"/>
  <c r="D408" i="1" s="1"/>
  <c r="G2" i="1"/>
  <c r="B315" i="9"/>
  <c r="E314" i="9"/>
  <c r="I10" i="3" s="1"/>
  <c r="H1214" i="1"/>
  <c r="G1214" i="1"/>
  <c r="H1436" i="1"/>
  <c r="G1436" i="1"/>
  <c r="N3" i="9"/>
  <c r="I11" i="3"/>
  <c r="D286" i="1"/>
  <c r="H286" i="1" s="1"/>
  <c r="F639" i="4"/>
  <c r="C633" i="1"/>
  <c r="G522" i="1"/>
  <c r="H522" i="1"/>
  <c r="D633" i="1"/>
  <c r="H8" i="3"/>
  <c r="H984" i="1"/>
  <c r="G984" i="1"/>
  <c r="D640" i="4"/>
  <c r="D415" i="4"/>
  <c r="C408" i="1"/>
  <c r="G414" i="1"/>
  <c r="H414" i="1"/>
  <c r="F635" i="4"/>
  <c r="C629" i="1"/>
  <c r="G407" i="1"/>
  <c r="H407" i="1"/>
  <c r="C409" i="1"/>
  <c r="G403" i="1"/>
  <c r="H403" i="1"/>
  <c r="F636" i="4"/>
  <c r="C630" i="1"/>
  <c r="H1152" i="1"/>
  <c r="G1152" i="1"/>
  <c r="G402" i="1"/>
  <c r="H402" i="1"/>
  <c r="F291" i="4"/>
  <c r="C287" i="1"/>
  <c r="I9" i="3" l="1"/>
  <c r="H285" i="1"/>
  <c r="E414" i="4"/>
  <c r="D409" i="1" s="1"/>
  <c r="G409" i="1" s="1"/>
  <c r="E415" i="4"/>
  <c r="D410" i="1" s="1"/>
  <c r="F413" i="4"/>
  <c r="E640" i="4"/>
  <c r="E641" i="4" s="1"/>
  <c r="D635" i="1" s="1"/>
  <c r="G286" i="1"/>
  <c r="G629" i="1"/>
  <c r="H629" i="1"/>
  <c r="G287" i="1"/>
  <c r="H287" i="1"/>
  <c r="G630" i="1"/>
  <c r="H630" i="1"/>
  <c r="B278" i="9"/>
  <c r="E277" i="9"/>
  <c r="I8" i="3" s="1"/>
  <c r="D642" i="4"/>
  <c r="C634" i="1"/>
  <c r="G633" i="1"/>
  <c r="H633" i="1"/>
  <c r="G408" i="1"/>
  <c r="H408" i="1"/>
  <c r="F415" i="4"/>
  <c r="C410" i="1"/>
  <c r="M3" i="9"/>
  <c r="D641" i="4"/>
  <c r="F414" i="4" l="1"/>
  <c r="H409" i="1"/>
  <c r="D634" i="1"/>
  <c r="H634" i="1" s="1"/>
  <c r="E642" i="4"/>
  <c r="E646" i="4" s="1"/>
  <c r="F640" i="4"/>
  <c r="G410" i="1"/>
  <c r="H410" i="1"/>
  <c r="G634" i="1"/>
  <c r="F642" i="4"/>
  <c r="D646" i="4"/>
  <c r="C636" i="1"/>
  <c r="D645" i="4"/>
  <c r="F641" i="4"/>
  <c r="C635" i="1"/>
  <c r="E645" i="4"/>
  <c r="D636" i="1" l="1"/>
  <c r="H636" i="1" s="1"/>
  <c r="G276" i="9"/>
  <c r="E276" i="9" s="1"/>
  <c r="B276" i="9" s="1"/>
  <c r="G635" i="1"/>
  <c r="H635" i="1"/>
  <c r="F645" i="4"/>
  <c r="H18" i="3"/>
  <c r="C639" i="1"/>
  <c r="F646" i="4"/>
  <c r="H19" i="3"/>
  <c r="C640" i="1"/>
  <c r="I18" i="3"/>
  <c r="D639" i="1"/>
  <c r="I19" i="3"/>
  <c r="D640" i="1"/>
  <c r="G636" i="1"/>
  <c r="H7" i="3" l="1"/>
  <c r="J3" i="9" s="1"/>
  <c r="G640" i="1"/>
  <c r="H640" i="1"/>
  <c r="G639" i="1"/>
  <c r="H639" i="1"/>
  <c r="H274" i="9" l="1"/>
  <c r="M272" i="9"/>
  <c r="G274" i="9"/>
  <c r="L272" i="9"/>
  <c r="G18" i="9"/>
  <c r="H18" i="9"/>
  <c r="J17" i="9"/>
  <c r="H16" i="9"/>
  <c r="G15" i="9"/>
  <c r="I13" i="9"/>
  <c r="J12" i="9"/>
  <c r="K11" i="9"/>
  <c r="I9" i="9"/>
  <c r="J8" i="9"/>
  <c r="K7" i="9"/>
  <c r="I5" i="9"/>
  <c r="I17" i="9"/>
  <c r="L16" i="9"/>
  <c r="M15" i="9"/>
  <c r="J6" i="9"/>
  <c r="K9" i="9"/>
  <c r="I11" i="9"/>
  <c r="L15" i="9"/>
  <c r="H17" i="9"/>
  <c r="I6" i="9"/>
  <c r="G17" i="9"/>
  <c r="G16" i="9"/>
  <c r="H15" i="9"/>
  <c r="K5" i="9"/>
  <c r="I7" i="9"/>
  <c r="J10" i="9"/>
  <c r="K13" i="9"/>
  <c r="M16" i="9"/>
  <c r="J5" i="9"/>
  <c r="K6" i="9"/>
  <c r="I8" i="9"/>
  <c r="J9" i="9"/>
  <c r="K10" i="9"/>
  <c r="I12" i="9"/>
  <c r="J13" i="9"/>
  <c r="J7" i="9"/>
  <c r="K8" i="9"/>
  <c r="J11" i="9"/>
  <c r="K12" i="9"/>
  <c r="F15" i="9" l="1"/>
  <c r="F272" i="9"/>
  <c r="F20" i="9" s="1"/>
  <c r="E274" i="9"/>
  <c r="B274" i="9" s="1"/>
  <c r="E7" i="9"/>
  <c r="B7" i="9" s="1"/>
  <c r="F16" i="9"/>
  <c r="F14" i="9" s="1"/>
  <c r="E11" i="9"/>
  <c r="B11" i="9" s="1"/>
  <c r="E17" i="9"/>
  <c r="B17" i="9" s="1"/>
  <c r="E13" i="9"/>
  <c r="B13" i="9" s="1"/>
  <c r="E12" i="9"/>
  <c r="B12" i="9" s="1"/>
  <c r="E10" i="9"/>
  <c r="B10" i="9" s="1"/>
  <c r="E16" i="9"/>
  <c r="E6" i="9"/>
  <c r="B6" i="9" s="1"/>
  <c r="E9" i="9"/>
  <c r="B9" i="9" s="1"/>
  <c r="E15" i="9"/>
  <c r="E18" i="9"/>
  <c r="B18" i="9" s="1"/>
  <c r="E8" i="9"/>
  <c r="B8" i="9" s="1"/>
  <c r="E5" i="9"/>
  <c r="B16" i="9" l="1"/>
  <c r="B272" i="9"/>
  <c r="E20" i="9"/>
  <c r="I7" i="3" s="1"/>
  <c r="F3" i="9"/>
  <c r="B15" i="9"/>
  <c r="E14" i="9"/>
  <c r="B5" i="9"/>
  <c r="E4" i="9"/>
  <c r="E3" i="9" l="1"/>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<sst xmlns="http://schemas.openxmlformats.org/spreadsheetml/2006/main" count="4370" uniqueCount="3422">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</sst>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18" fillId="0" borderId="58" xfId="0" applyNumberFormat="1" applyFont="1" applyBorder="1" applyAlignment="1">
      <alignment horizontal="left" vertical="top" wrapText="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1178725.5900000001</v>
      </c>
      <c r="D2" s="6">
        <f>'PR-RAS'!E6</f>
        <v>2266894.9100000006</v>
      </c>
      <c r="E2" s="6">
        <v>0</v>
      </c>
      <c r="F2" s="6">
        <v>0</v>
      </c>
      <c r="G2" s="7">
        <f t="shared" ref="G2:G264" si="0">(B2/1000)*(C2*1+D2*2)</f>
        <v>5712.5154100000009</v>
      </c>
      <c r="H2" s="7">
        <f t="shared" ref="H2:H264" si="1">ABS(C2-ROUND(C2,0))+ABS(D2-ROUND(D2,0))</f>
        <v>0.49999999930150807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421491.88</v>
      </c>
      <c r="D3" s="1">
        <f>'PR-RAS'!E7</f>
        <v>597903.1100000001</v>
      </c>
      <c r="E3" s="1">
        <v>0</v>
      </c>
      <c r="F3" s="1">
        <v>0</v>
      </c>
      <c r="G3" s="2">
        <f t="shared" si="0"/>
        <v>3234.5962000000004</v>
      </c>
      <c r="H3" s="2">
        <f t="shared" si="1"/>
        <v>0.23000000009778887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398929.75</v>
      </c>
      <c r="D4" s="1">
        <f>'PR-RAS'!E8</f>
        <v>575313.74000000011</v>
      </c>
      <c r="E4" s="1">
        <v>0</v>
      </c>
      <c r="F4" s="1">
        <v>0</v>
      </c>
      <c r="G4" s="2">
        <f t="shared" si="0"/>
        <v>4648.671690000001</v>
      </c>
      <c r="H4" s="2">
        <f t="shared" si="1"/>
        <v>0.5099999998928979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382144.32</v>
      </c>
      <c r="D5" s="1">
        <f>'PR-RAS'!E9</f>
        <v>553717.38</v>
      </c>
      <c r="E5" s="1">
        <v>0</v>
      </c>
      <c r="F5" s="1">
        <v>0</v>
      </c>
      <c r="G5" s="2">
        <f t="shared" si="0"/>
        <v>5958.3163200000008</v>
      </c>
      <c r="H5" s="2">
        <f t="shared" si="1"/>
        <v>0.70000000001164153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75856.5</v>
      </c>
      <c r="D6" s="1">
        <f>'PR-RAS'!E10</f>
        <v>84361.17</v>
      </c>
      <c r="E6" s="1">
        <v>0</v>
      </c>
      <c r="F6" s="1">
        <v>0</v>
      </c>
      <c r="G6" s="2">
        <f t="shared" si="0"/>
        <v>1222.8942</v>
      </c>
      <c r="H6" s="2">
        <f t="shared" si="1"/>
        <v>0.66999999999825377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7734.93</v>
      </c>
      <c r="D9" s="1">
        <f>'PR-RAS'!E13</f>
        <v>24919.78</v>
      </c>
      <c r="E9" s="1">
        <v>0</v>
      </c>
      <c r="F9" s="1">
        <v>0</v>
      </c>
      <c r="G9" s="2">
        <f t="shared" si="0"/>
        <v>460.59591999999998</v>
      </c>
      <c r="H9" s="2">
        <f t="shared" si="1"/>
        <v>0.29000000000087311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66806</v>
      </c>
      <c r="D11" s="1">
        <f>'PR-RAS'!E15</f>
        <v>87684.59</v>
      </c>
      <c r="E11" s="1">
        <v>0</v>
      </c>
      <c r="F11" s="1">
        <v>0</v>
      </c>
      <c r="G11" s="2">
        <f t="shared" si="0"/>
        <v>2421.7518</v>
      </c>
      <c r="H11" s="2">
        <f t="shared" si="1"/>
        <v>0.41000000000349246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21787.09</v>
      </c>
      <c r="D19" s="1">
        <f>'PR-RAS'!E23</f>
        <v>20389.800000000003</v>
      </c>
      <c r="E19" s="1">
        <v>0</v>
      </c>
      <c r="F19" s="1">
        <v>0</v>
      </c>
      <c r="G19" s="2">
        <f t="shared" si="0"/>
        <v>1126.2004199999999</v>
      </c>
      <c r="H19" s="2">
        <f t="shared" si="1"/>
        <v>0.28999999999723514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15374.24</v>
      </c>
      <c r="D20" s="1">
        <f>'PR-RAS'!E24</f>
        <v>12607.53</v>
      </c>
      <c r="E20" s="1">
        <v>0</v>
      </c>
      <c r="F20" s="1">
        <v>0</v>
      </c>
      <c r="G20" s="2">
        <f t="shared" si="0"/>
        <v>771.19670000000008</v>
      </c>
      <c r="H20" s="2">
        <f t="shared" si="1"/>
        <v>0.70999999999912689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6412.85</v>
      </c>
      <c r="D23" s="1">
        <f>'PR-RAS'!E27</f>
        <v>7782.27</v>
      </c>
      <c r="E23" s="1">
        <v>0</v>
      </c>
      <c r="F23" s="1">
        <v>0</v>
      </c>
      <c r="G23" s="2">
        <f t="shared" si="0"/>
        <v>483.50257999999997</v>
      </c>
      <c r="H23" s="2">
        <f t="shared" si="1"/>
        <v>0.42000000000007276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775.04</v>
      </c>
      <c r="D25" s="1">
        <f>'PR-RAS'!E29</f>
        <v>2199.5700000000002</v>
      </c>
      <c r="E25" s="1">
        <v>0</v>
      </c>
      <c r="F25" s="1">
        <v>0</v>
      </c>
      <c r="G25" s="2">
        <f t="shared" si="0"/>
        <v>124.18032000000001</v>
      </c>
      <c r="H25" s="2">
        <f t="shared" si="1"/>
        <v>0.46999999999979991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775.04</v>
      </c>
      <c r="D27" s="1">
        <f>'PR-RAS'!E31</f>
        <v>2199.5700000000002</v>
      </c>
      <c r="E27" s="1">
        <v>0</v>
      </c>
      <c r="F27" s="1">
        <v>0</v>
      </c>
      <c r="G27" s="2">
        <f t="shared" si="0"/>
        <v>134.52868000000001</v>
      </c>
      <c r="H27" s="2">
        <f t="shared" si="1"/>
        <v>0.46999999999979991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617563.51</v>
      </c>
      <c r="D46" s="1">
        <f>'PR-RAS'!E50</f>
        <v>1533095.21</v>
      </c>
      <c r="E46" s="1">
        <v>0</v>
      </c>
      <c r="F46" s="1">
        <v>0</v>
      </c>
      <c r="G46" s="2">
        <f t="shared" si="0"/>
        <v>165768.92684999999</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363338.70999999996</v>
      </c>
      <c r="D55" s="1">
        <f>'PR-RAS'!E59</f>
        <v>384757.64</v>
      </c>
      <c r="E55" s="1">
        <v>0</v>
      </c>
      <c r="F55" s="1">
        <v>0</v>
      </c>
      <c r="G55" s="2">
        <f t="shared" si="0"/>
        <v>61174.115460000001</v>
      </c>
      <c r="H55" s="2">
        <f t="shared" si="1"/>
        <v>0.65000000002328306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203968.97</v>
      </c>
      <c r="D56" s="1">
        <f>'PR-RAS'!E60</f>
        <v>247113.08</v>
      </c>
      <c r="E56" s="1">
        <v>0</v>
      </c>
      <c r="F56" s="1">
        <v>0</v>
      </c>
      <c r="G56" s="2">
        <f t="shared" si="0"/>
        <v>38400.732150000003</v>
      </c>
      <c r="H56" s="2">
        <f t="shared" si="1"/>
        <v>0.10999999998603016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159369.74</v>
      </c>
      <c r="D57" s="1">
        <f>'PR-RAS'!E61</f>
        <v>137644.56</v>
      </c>
      <c r="E57" s="1">
        <v>0</v>
      </c>
      <c r="F57" s="1">
        <v>0</v>
      </c>
      <c r="G57" s="2">
        <f t="shared" si="0"/>
        <v>24340.89616</v>
      </c>
      <c r="H57" s="2">
        <f t="shared" si="1"/>
        <v>0.70000000001164153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254224.8</v>
      </c>
      <c r="D70" s="1">
        <f>'PR-RAS'!E74</f>
        <v>1148337.57</v>
      </c>
      <c r="E70" s="1">
        <v>0</v>
      </c>
      <c r="F70" s="1">
        <v>0</v>
      </c>
      <c r="G70" s="2">
        <f t="shared" si="0"/>
        <v>176012.09586</v>
      </c>
      <c r="H70" s="2">
        <f t="shared" si="1"/>
        <v>0.62999999994644895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254224.8</v>
      </c>
      <c r="D72" s="1">
        <f>'PR-RAS'!E76</f>
        <v>1148337.57</v>
      </c>
      <c r="E72" s="1">
        <v>0</v>
      </c>
      <c r="F72" s="1">
        <v>0</v>
      </c>
      <c r="G72" s="2">
        <f t="shared" si="0"/>
        <v>181113.89573999998</v>
      </c>
      <c r="H72" s="2">
        <f t="shared" si="1"/>
        <v>0.62999999994644895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19506.550000000003</v>
      </c>
      <c r="D78" s="1">
        <f>'PR-RAS'!E82</f>
        <v>21035.149999999998</v>
      </c>
      <c r="E78" s="1">
        <v>0</v>
      </c>
      <c r="F78" s="1">
        <v>0</v>
      </c>
      <c r="G78" s="2">
        <f t="shared" si="0"/>
        <v>4741.4174499999999</v>
      </c>
      <c r="H78" s="2">
        <f t="shared" si="1"/>
        <v>0.59999999999490683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5.81</v>
      </c>
      <c r="D79" s="1">
        <f>'PR-RAS'!E83</f>
        <v>364.03</v>
      </c>
      <c r="E79" s="1">
        <v>0</v>
      </c>
      <c r="F79" s="1">
        <v>0</v>
      </c>
      <c r="G79" s="2">
        <f t="shared" si="0"/>
        <v>57.241859999999988</v>
      </c>
      <c r="H79" s="2">
        <f t="shared" si="1"/>
        <v>0.21999999999997311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5.81</v>
      </c>
      <c r="D81" s="1">
        <f>'PR-RAS'!E85</f>
        <v>364.03</v>
      </c>
      <c r="E81" s="1">
        <v>0</v>
      </c>
      <c r="F81" s="1">
        <v>0</v>
      </c>
      <c r="G81" s="2">
        <f t="shared" si="0"/>
        <v>58.709599999999995</v>
      </c>
      <c r="H81" s="2">
        <f t="shared" si="1"/>
        <v>0.21999999999997311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19500.740000000002</v>
      </c>
      <c r="D87" s="1">
        <f>'PR-RAS'!E91</f>
        <v>20671.12</v>
      </c>
      <c r="E87" s="1">
        <v>0</v>
      </c>
      <c r="F87" s="1">
        <v>0</v>
      </c>
      <c r="G87" s="2">
        <f t="shared" si="0"/>
        <v>5232.4962799999994</v>
      </c>
      <c r="H87" s="2">
        <f t="shared" si="1"/>
        <v>0.37999999999738066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2267.1799999999998</v>
      </c>
      <c r="D88" s="1">
        <f>'PR-RAS'!E92</f>
        <v>2307.2800000000002</v>
      </c>
      <c r="E88" s="1">
        <v>0</v>
      </c>
      <c r="F88" s="1">
        <v>0</v>
      </c>
      <c r="G88" s="2">
        <f t="shared" si="0"/>
        <v>598.71137999999996</v>
      </c>
      <c r="H88" s="2">
        <f t="shared" si="1"/>
        <v>0.46000000000003638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17185.27</v>
      </c>
      <c r="D89" s="1">
        <f>'PR-RAS'!E93</f>
        <v>17267.2</v>
      </c>
      <c r="E89" s="1">
        <v>0</v>
      </c>
      <c r="F89" s="1">
        <v>0</v>
      </c>
      <c r="G89" s="2">
        <f t="shared" si="0"/>
        <v>4551.3309599999993</v>
      </c>
      <c r="H89" s="2">
        <f t="shared" si="1"/>
        <v>0.47000000000116415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0.89</v>
      </c>
      <c r="E90" s="1">
        <v>0</v>
      </c>
      <c r="F90" s="1">
        <v>0</v>
      </c>
      <c r="G90" s="2">
        <f t="shared" si="0"/>
        <v>0.15842000000000001</v>
      </c>
      <c r="H90" s="2">
        <f t="shared" si="1"/>
        <v>0.10999999999999999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48.29</v>
      </c>
      <c r="D93" s="1">
        <f>'PR-RAS'!E97</f>
        <v>1095.75</v>
      </c>
      <c r="E93" s="1">
        <v>0</v>
      </c>
      <c r="F93" s="1">
        <v>0</v>
      </c>
      <c r="G93" s="2">
        <f t="shared" si="0"/>
        <v>206.06067999999999</v>
      </c>
      <c r="H93" s="2">
        <f t="shared" si="1"/>
        <v>0.53999999999999915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104954.77</v>
      </c>
      <c r="D102" s="1">
        <f>'PR-RAS'!E106</f>
        <v>100043.77000000002</v>
      </c>
      <c r="E102" s="1">
        <v>0</v>
      </c>
      <c r="F102" s="1">
        <v>0</v>
      </c>
      <c r="G102" s="2">
        <f t="shared" si="0"/>
        <v>30809.273310000008</v>
      </c>
      <c r="H102" s="2">
        <f t="shared" si="1"/>
        <v>0.45999999997729901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44707.17</v>
      </c>
      <c r="D103" s="1">
        <f>'PR-RAS'!E107</f>
        <v>48760.770000000004</v>
      </c>
      <c r="E103" s="1">
        <v>0</v>
      </c>
      <c r="F103" s="1">
        <v>0</v>
      </c>
      <c r="G103" s="2">
        <f t="shared" si="0"/>
        <v>14507.328420000002</v>
      </c>
      <c r="H103" s="2">
        <f t="shared" si="1"/>
        <v>0.39999999999417923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44707.17</v>
      </c>
      <c r="D105" s="1">
        <f>'PR-RAS'!E109</f>
        <v>48755.86</v>
      </c>
      <c r="E105" s="1">
        <v>0</v>
      </c>
      <c r="F105" s="1">
        <v>0</v>
      </c>
      <c r="G105" s="2">
        <f t="shared" si="0"/>
        <v>14790.764560000001</v>
      </c>
      <c r="H105" s="2">
        <f t="shared" si="1"/>
        <v>0.30999999999767169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4.91</v>
      </c>
      <c r="E106" s="1">
        <v>0</v>
      </c>
      <c r="F106" s="1">
        <v>0</v>
      </c>
      <c r="G106" s="2">
        <f t="shared" si="0"/>
        <v>1.0310999999999999</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17211.88</v>
      </c>
      <c r="D108" s="1">
        <f>'PR-RAS'!E112</f>
        <v>5376.16</v>
      </c>
      <c r="E108" s="1">
        <v>0</v>
      </c>
      <c r="F108" s="1">
        <v>0</v>
      </c>
      <c r="G108" s="2">
        <f t="shared" si="0"/>
        <v>2992.1694000000002</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98.34</v>
      </c>
      <c r="D110" s="1">
        <f>'PR-RAS'!E114</f>
        <v>69.25</v>
      </c>
      <c r="E110" s="1">
        <v>0</v>
      </c>
      <c r="F110" s="1">
        <v>0</v>
      </c>
      <c r="G110" s="2">
        <f t="shared" si="0"/>
        <v>25.815560000000001</v>
      </c>
      <c r="H110" s="2">
        <f t="shared" si="1"/>
        <v>0.59000000000000341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1315.52</v>
      </c>
      <c r="D111" s="1">
        <f>'PR-RAS'!E115</f>
        <v>40.97</v>
      </c>
      <c r="E111" s="1">
        <v>0</v>
      </c>
      <c r="F111" s="1">
        <v>0</v>
      </c>
      <c r="G111" s="2">
        <f t="shared" si="0"/>
        <v>153.72060000000002</v>
      </c>
      <c r="H111" s="2">
        <f t="shared" si="1"/>
        <v>0.51000000000001933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15798.02</v>
      </c>
      <c r="D113" s="1">
        <f>'PR-RAS'!E117</f>
        <v>5265.94</v>
      </c>
      <c r="E113" s="1">
        <v>0</v>
      </c>
      <c r="F113" s="1">
        <v>0</v>
      </c>
      <c r="G113" s="2">
        <f t="shared" si="0"/>
        <v>2948.9488000000001</v>
      </c>
      <c r="H113" s="2">
        <f t="shared" si="1"/>
        <v>8.0000000000836735E-2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43035.72</v>
      </c>
      <c r="D116" s="1">
        <f>'PR-RAS'!E120</f>
        <v>45906.840000000004</v>
      </c>
      <c r="E116" s="1">
        <v>0</v>
      </c>
      <c r="F116" s="1">
        <v>0</v>
      </c>
      <c r="G116" s="2">
        <f t="shared" si="0"/>
        <v>15507.681000000004</v>
      </c>
      <c r="H116" s="2">
        <f t="shared" si="1"/>
        <v>0.43999999999505235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213.8</v>
      </c>
      <c r="E117" s="1">
        <v>0</v>
      </c>
      <c r="F117" s="1">
        <v>0</v>
      </c>
      <c r="G117" s="2">
        <f t="shared" si="0"/>
        <v>49.601600000000005</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43035.72</v>
      </c>
      <c r="D118" s="1">
        <f>'PR-RAS'!E122</f>
        <v>45693.04</v>
      </c>
      <c r="E118" s="1">
        <v>0</v>
      </c>
      <c r="F118" s="1">
        <v>0</v>
      </c>
      <c r="G118" s="2">
        <f t="shared" si="0"/>
        <v>15727.3506</v>
      </c>
      <c r="H118" s="2">
        <f t="shared" si="1"/>
        <v>0.31999999999970896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14270.09</v>
      </c>
      <c r="D120" s="1">
        <f>'PR-RAS'!E124</f>
        <v>14412.22</v>
      </c>
      <c r="E120" s="1">
        <v>0</v>
      </c>
      <c r="F120" s="1">
        <v>0</v>
      </c>
      <c r="G120" s="2">
        <f t="shared" si="0"/>
        <v>5128.2490699999998</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14270.09</v>
      </c>
      <c r="D121" s="1">
        <f>'PR-RAS'!E125</f>
        <v>14412.22</v>
      </c>
      <c r="E121" s="1">
        <v>0</v>
      </c>
      <c r="F121" s="1">
        <v>0</v>
      </c>
      <c r="G121" s="2">
        <f t="shared" si="0"/>
        <v>5171.3435999999992</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14270.09</v>
      </c>
      <c r="D123" s="1">
        <f>'PR-RAS'!E127</f>
        <v>14412.22</v>
      </c>
      <c r="E123" s="1">
        <v>0</v>
      </c>
      <c r="F123" s="1">
        <v>0</v>
      </c>
      <c r="G123" s="2">
        <f t="shared" si="0"/>
        <v>5257.5326599999999</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938.79</v>
      </c>
      <c r="D135" s="1">
        <f>'PR-RAS'!E139</f>
        <v>405.45</v>
      </c>
      <c r="E135" s="1">
        <v>0</v>
      </c>
      <c r="F135" s="1">
        <v>0</v>
      </c>
      <c r="G135" s="2">
        <f t="shared" si="0"/>
        <v>234.45846000000003</v>
      </c>
      <c r="H135" s="2">
        <f t="shared" si="1"/>
        <v>0.66000000000002501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938.79</v>
      </c>
      <c r="D136" s="1">
        <f>'PR-RAS'!E140</f>
        <v>405.45</v>
      </c>
      <c r="E136" s="1">
        <v>0</v>
      </c>
      <c r="F136" s="1">
        <v>0</v>
      </c>
      <c r="G136" s="2">
        <f t="shared" si="0"/>
        <v>236.20815000000002</v>
      </c>
      <c r="H136" s="2">
        <f t="shared" si="1"/>
        <v>0.66000000000002501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938.79</v>
      </c>
      <c r="D145" s="1">
        <f>'PR-RAS'!E149</f>
        <v>405.45</v>
      </c>
      <c r="E145" s="1">
        <v>0</v>
      </c>
      <c r="F145" s="1">
        <v>0</v>
      </c>
      <c r="G145" s="2">
        <f t="shared" si="0"/>
        <v>251.95535999999998</v>
      </c>
      <c r="H145" s="2">
        <f t="shared" si="1"/>
        <v>0.66000000000002501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553242.34</v>
      </c>
      <c r="D147" s="1">
        <f>'PR-RAS'!E151</f>
        <v>627300.54</v>
      </c>
      <c r="E147" s="1">
        <v>0</v>
      </c>
      <c r="F147" s="1">
        <v>0</v>
      </c>
      <c r="G147" s="2">
        <f t="shared" si="0"/>
        <v>263945.13931999996</v>
      </c>
      <c r="H147" s="2">
        <f t="shared" si="1"/>
        <v>0.79999999993015081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70014.319999999992</v>
      </c>
      <c r="D148" s="1">
        <f>'PR-RAS'!E152</f>
        <v>103431.24000000002</v>
      </c>
      <c r="E148" s="1">
        <v>0</v>
      </c>
      <c r="F148" s="1">
        <v>0</v>
      </c>
      <c r="G148" s="2">
        <f t="shared" si="0"/>
        <v>40700.889600000002</v>
      </c>
      <c r="H148" s="2">
        <f t="shared" si="1"/>
        <v>0.56000000001222361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57397.99</v>
      </c>
      <c r="D149" s="1">
        <f>'PR-RAS'!E153</f>
        <v>81208.710000000006</v>
      </c>
      <c r="E149" s="1">
        <v>0</v>
      </c>
      <c r="F149" s="1">
        <v>0</v>
      </c>
      <c r="G149" s="2">
        <f t="shared" si="0"/>
        <v>32532.680679999998</v>
      </c>
      <c r="H149" s="2">
        <f t="shared" si="1"/>
        <v>0.29999999999563443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57397.99</v>
      </c>
      <c r="D150" s="1">
        <f>'PR-RAS'!E154</f>
        <v>81208.710000000006</v>
      </c>
      <c r="E150" s="1">
        <v>0</v>
      </c>
      <c r="F150" s="1">
        <v>0</v>
      </c>
      <c r="G150" s="2">
        <f t="shared" si="0"/>
        <v>32752.496090000001</v>
      </c>
      <c r="H150" s="2">
        <f t="shared" si="1"/>
        <v>0.29999999999563443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3145.53</v>
      </c>
      <c r="D154" s="1">
        <f>'PR-RAS'!E158</f>
        <v>8811.2099999999991</v>
      </c>
      <c r="E154" s="1">
        <v>0</v>
      </c>
      <c r="F154" s="1">
        <v>0</v>
      </c>
      <c r="G154" s="2">
        <f t="shared" si="0"/>
        <v>3177.4963499999994</v>
      </c>
      <c r="H154" s="2">
        <f t="shared" si="1"/>
        <v>0.6799999999989268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9470.7999999999993</v>
      </c>
      <c r="D155" s="1">
        <f>'PR-RAS'!E159</f>
        <v>13411.32</v>
      </c>
      <c r="E155" s="1">
        <v>0</v>
      </c>
      <c r="F155" s="1">
        <v>0</v>
      </c>
      <c r="G155" s="2">
        <f t="shared" si="0"/>
        <v>5589.1897600000002</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9470.7999999999993</v>
      </c>
      <c r="D157" s="1">
        <f>'PR-RAS'!E161</f>
        <v>13411.32</v>
      </c>
      <c r="E157" s="1">
        <v>0</v>
      </c>
      <c r="F157" s="1">
        <v>0</v>
      </c>
      <c r="G157" s="2">
        <f t="shared" si="0"/>
        <v>5661.77664</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218823.49</v>
      </c>
      <c r="D159" s="1">
        <f>'PR-RAS'!E163</f>
        <v>259012.31</v>
      </c>
      <c r="E159" s="1">
        <v>0</v>
      </c>
      <c r="F159" s="1">
        <v>0</v>
      </c>
      <c r="G159" s="2">
        <f t="shared" si="0"/>
        <v>116422.00138</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1620.81</v>
      </c>
      <c r="D160" s="1">
        <f>'PR-RAS'!E164</f>
        <v>5339.98</v>
      </c>
      <c r="E160" s="1">
        <v>0</v>
      </c>
      <c r="F160" s="1">
        <v>0</v>
      </c>
      <c r="G160" s="2">
        <f t="shared" si="0"/>
        <v>1955.8224299999997</v>
      </c>
      <c r="H160" s="2">
        <f t="shared" si="1"/>
        <v>0.21000000000049113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214.21</v>
      </c>
      <c r="D161" s="1">
        <f>'PR-RAS'!E165</f>
        <v>744.36</v>
      </c>
      <c r="E161" s="1">
        <v>0</v>
      </c>
      <c r="F161" s="1">
        <v>0</v>
      </c>
      <c r="G161" s="2">
        <f t="shared" si="0"/>
        <v>272.46879999999999</v>
      </c>
      <c r="H161" s="2">
        <f t="shared" si="1"/>
        <v>0.5700000000000216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22.09</v>
      </c>
      <c r="D162" s="1">
        <f>'PR-RAS'!E166</f>
        <v>805.74</v>
      </c>
      <c r="E162" s="1">
        <v>0</v>
      </c>
      <c r="F162" s="1">
        <v>0</v>
      </c>
      <c r="G162" s="2">
        <f t="shared" si="0"/>
        <v>263.00477000000001</v>
      </c>
      <c r="H162" s="2">
        <f t="shared" si="1"/>
        <v>0.34999999999999076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213.84</v>
      </c>
      <c r="D163" s="1">
        <f>'PR-RAS'!E167</f>
        <v>493.75</v>
      </c>
      <c r="E163" s="1">
        <v>0</v>
      </c>
      <c r="F163" s="1">
        <v>0</v>
      </c>
      <c r="G163" s="2">
        <f t="shared" si="0"/>
        <v>194.61707999999999</v>
      </c>
      <c r="H163" s="2">
        <f t="shared" si="1"/>
        <v>0.40999999999999659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1170.67</v>
      </c>
      <c r="D164" s="1">
        <f>'PR-RAS'!E168</f>
        <v>3296.13</v>
      </c>
      <c r="E164" s="1">
        <v>0</v>
      </c>
      <c r="F164" s="1">
        <v>0</v>
      </c>
      <c r="G164" s="2">
        <f t="shared" si="0"/>
        <v>1265.3575900000001</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46067.159999999996</v>
      </c>
      <c r="D165" s="1">
        <f>'PR-RAS'!E169</f>
        <v>40180.17</v>
      </c>
      <c r="E165" s="1">
        <v>0</v>
      </c>
      <c r="F165" s="1">
        <v>0</v>
      </c>
      <c r="G165" s="2">
        <f t="shared" si="0"/>
        <v>20734.11</v>
      </c>
      <c r="H165" s="2">
        <f t="shared" si="1"/>
        <v>0.32999999999447027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7706.98</v>
      </c>
      <c r="D166" s="1">
        <f>'PR-RAS'!E170</f>
        <v>8586.66</v>
      </c>
      <c r="E166" s="1">
        <v>0</v>
      </c>
      <c r="F166" s="1">
        <v>0</v>
      </c>
      <c r="G166" s="2">
        <f t="shared" si="0"/>
        <v>4105.2494999999999</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32335.86</v>
      </c>
      <c r="D168" s="1">
        <f>'PR-RAS'!E172</f>
        <v>13762.66</v>
      </c>
      <c r="E168" s="1">
        <v>0</v>
      </c>
      <c r="F168" s="1">
        <v>0</v>
      </c>
      <c r="G168" s="2">
        <f t="shared" si="0"/>
        <v>9996.8170600000012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6024.32</v>
      </c>
      <c r="D169" s="1">
        <f>'PR-RAS'!E173</f>
        <v>17830.849999999999</v>
      </c>
      <c r="E169" s="1">
        <v>0</v>
      </c>
      <c r="F169" s="1">
        <v>0</v>
      </c>
      <c r="G169" s="2">
        <f t="shared" si="0"/>
        <v>7003.2513600000002</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132877.49</v>
      </c>
      <c r="D173" s="1">
        <f>'PR-RAS'!E177</f>
        <v>149129.04999999999</v>
      </c>
      <c r="E173" s="1">
        <v>0</v>
      </c>
      <c r="F173" s="1">
        <v>0</v>
      </c>
      <c r="G173" s="2">
        <f t="shared" si="0"/>
        <v>74155.321479999984</v>
      </c>
      <c r="H173" s="2">
        <f t="shared" si="1"/>
        <v>0.53999999997904524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8872.02</v>
      </c>
      <c r="D174" s="1">
        <f>'PR-RAS'!E178</f>
        <v>6973.63</v>
      </c>
      <c r="E174" s="1">
        <v>0</v>
      </c>
      <c r="F174" s="1">
        <v>0</v>
      </c>
      <c r="G174" s="2">
        <f t="shared" si="0"/>
        <v>3947.7354399999995</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35294.300000000003</v>
      </c>
      <c r="D175" s="1">
        <f>'PR-RAS'!E179</f>
        <v>46723.81</v>
      </c>
      <c r="E175" s="1">
        <v>0</v>
      </c>
      <c r="F175" s="1">
        <v>0</v>
      </c>
      <c r="G175" s="2">
        <f t="shared" si="0"/>
        <v>22401.094079999999</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5923.88</v>
      </c>
      <c r="D176" s="1">
        <f>'PR-RAS'!E180</f>
        <v>7425.04</v>
      </c>
      <c r="E176" s="1">
        <v>0</v>
      </c>
      <c r="F176" s="1">
        <v>0</v>
      </c>
      <c r="G176" s="2">
        <f t="shared" si="0"/>
        <v>3635.4429999999998</v>
      </c>
      <c r="H176" s="2">
        <f t="shared" si="1"/>
        <v>0.15999999999985448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44993.67</v>
      </c>
      <c r="D177" s="1">
        <f>'PR-RAS'!E181</f>
        <v>38029.64</v>
      </c>
      <c r="E177" s="1">
        <v>0</v>
      </c>
      <c r="F177" s="1">
        <v>0</v>
      </c>
      <c r="G177" s="2">
        <f t="shared" si="0"/>
        <v>21305.319199999998</v>
      </c>
      <c r="H177" s="2">
        <f t="shared" si="1"/>
        <v>0.69000000000232831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579.27</v>
      </c>
      <c r="D178" s="1">
        <f>'PR-RAS'!E182</f>
        <v>877.36</v>
      </c>
      <c r="E178" s="1">
        <v>0</v>
      </c>
      <c r="F178" s="1">
        <v>0</v>
      </c>
      <c r="G178" s="2">
        <f t="shared" si="0"/>
        <v>413.11622999999992</v>
      </c>
      <c r="H178" s="2">
        <f t="shared" si="1"/>
        <v>0.62999999999999545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9210.6200000000008</v>
      </c>
      <c r="D179" s="1">
        <f>'PR-RAS'!E183</f>
        <v>9233.41</v>
      </c>
      <c r="E179" s="1">
        <v>0</v>
      </c>
      <c r="F179" s="1">
        <v>0</v>
      </c>
      <c r="G179" s="2">
        <f t="shared" si="0"/>
        <v>4926.5843199999999</v>
      </c>
      <c r="H179" s="2">
        <f t="shared" si="1"/>
        <v>0.78999999999905413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22956.94</v>
      </c>
      <c r="D180" s="1">
        <f>'PR-RAS'!E184</f>
        <v>30279.39</v>
      </c>
      <c r="E180" s="1">
        <v>0</v>
      </c>
      <c r="F180" s="1">
        <v>0</v>
      </c>
      <c r="G180" s="2">
        <f t="shared" si="0"/>
        <v>14949.31388</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5046.79</v>
      </c>
      <c r="D181" s="1">
        <f>'PR-RAS'!E185</f>
        <v>9586.77</v>
      </c>
      <c r="E181" s="1">
        <v>0</v>
      </c>
      <c r="F181" s="1">
        <v>0</v>
      </c>
      <c r="G181" s="2">
        <f t="shared" si="0"/>
        <v>4359.6594000000005</v>
      </c>
      <c r="H181" s="2">
        <f t="shared" si="1"/>
        <v>0.43999999999959982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7061.52</v>
      </c>
      <c r="D183" s="1">
        <f>'PR-RAS'!E187</f>
        <v>7557.57</v>
      </c>
      <c r="E183" s="1">
        <v>0</v>
      </c>
      <c r="F183" s="1">
        <v>0</v>
      </c>
      <c r="G183" s="2">
        <f t="shared" si="0"/>
        <v>4036.1521199999997</v>
      </c>
      <c r="H183" s="2">
        <f t="shared" si="1"/>
        <v>0.90999999999985448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31196.510000000002</v>
      </c>
      <c r="D184" s="1">
        <f>'PR-RAS'!E188</f>
        <v>56805.539999999994</v>
      </c>
      <c r="E184" s="1">
        <v>0</v>
      </c>
      <c r="F184" s="1">
        <v>0</v>
      </c>
      <c r="G184" s="2">
        <f t="shared" si="0"/>
        <v>26499.788969999998</v>
      </c>
      <c r="H184" s="2">
        <f t="shared" si="1"/>
        <v>0.95000000000436557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4649.8500000000004</v>
      </c>
      <c r="D185" s="1">
        <f>'PR-RAS'!E189</f>
        <v>4835.29</v>
      </c>
      <c r="E185" s="1">
        <v>0</v>
      </c>
      <c r="F185" s="1">
        <v>0</v>
      </c>
      <c r="G185" s="2">
        <f t="shared" si="0"/>
        <v>2634.95912</v>
      </c>
      <c r="H185" s="2">
        <f t="shared" si="1"/>
        <v>0.43999999999959982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12.21</v>
      </c>
      <c r="D186" s="1">
        <f>'PR-RAS'!E190</f>
        <v>0</v>
      </c>
      <c r="E186" s="1">
        <v>0</v>
      </c>
      <c r="F186" s="1">
        <v>0</v>
      </c>
      <c r="G186" s="2">
        <f t="shared" si="0"/>
        <v>2.2588500000000002</v>
      </c>
      <c r="H186" s="2">
        <f t="shared" si="1"/>
        <v>0.21000000000000085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9361.32</v>
      </c>
      <c r="D187" s="1">
        <f>'PR-RAS'!E191</f>
        <v>30829.96</v>
      </c>
      <c r="E187" s="1">
        <v>0</v>
      </c>
      <c r="F187" s="1">
        <v>0</v>
      </c>
      <c r="G187" s="2">
        <f t="shared" si="0"/>
        <v>13209.950639999997</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2476.04</v>
      </c>
      <c r="D188" s="1">
        <f>'PR-RAS'!E192</f>
        <v>485.2</v>
      </c>
      <c r="E188" s="1">
        <v>0</v>
      </c>
      <c r="F188" s="1">
        <v>0</v>
      </c>
      <c r="G188" s="2">
        <f t="shared" si="0"/>
        <v>644.48428000000001</v>
      </c>
      <c r="H188" s="2">
        <f t="shared" si="1"/>
        <v>0.23999999999995225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14697.09</v>
      </c>
      <c r="D191" s="1">
        <f>'PR-RAS'!E195</f>
        <v>20655.09</v>
      </c>
      <c r="E191" s="1">
        <v>0</v>
      </c>
      <c r="F191" s="1">
        <v>0</v>
      </c>
      <c r="G191" s="2">
        <f t="shared" si="0"/>
        <v>10641.381300000001</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13733.689999999999</v>
      </c>
      <c r="D192" s="1">
        <f>'PR-RAS'!E196</f>
        <v>22018.16</v>
      </c>
      <c r="E192" s="1">
        <v>0</v>
      </c>
      <c r="F192" s="1">
        <v>0</v>
      </c>
      <c r="G192" s="2">
        <f t="shared" si="0"/>
        <v>11034.071909999999</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8657.7199999999993</v>
      </c>
      <c r="D198" s="1">
        <f>'PR-RAS'!E202</f>
        <v>12588.86</v>
      </c>
      <c r="E198" s="1">
        <v>0</v>
      </c>
      <c r="F198" s="1">
        <v>0</v>
      </c>
      <c r="G198" s="2">
        <f t="shared" si="0"/>
        <v>6665.5816800000011</v>
      </c>
      <c r="H198" s="2">
        <f t="shared" si="1"/>
        <v>0.42000000000007276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8657.7199999999993</v>
      </c>
      <c r="D201" s="1">
        <f>'PR-RAS'!E205</f>
        <v>12588.86</v>
      </c>
      <c r="E201" s="1">
        <v>0</v>
      </c>
      <c r="F201" s="1">
        <v>0</v>
      </c>
      <c r="G201" s="2">
        <f t="shared" si="0"/>
        <v>6767.0880000000006</v>
      </c>
      <c r="H201" s="2">
        <f t="shared" si="1"/>
        <v>0.42000000000007276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5075.97</v>
      </c>
      <c r="D206" s="1">
        <f>'PR-RAS'!E210</f>
        <v>9429.2999999999993</v>
      </c>
      <c r="E206" s="1">
        <v>0</v>
      </c>
      <c r="F206" s="1">
        <v>0</v>
      </c>
      <c r="G206" s="2">
        <f t="shared" si="0"/>
        <v>4906.5868499999997</v>
      </c>
      <c r="H206" s="2">
        <f t="shared" si="1"/>
        <v>0.32999999999901775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1360.94</v>
      </c>
      <c r="D207" s="1">
        <f>'PR-RAS'!E211</f>
        <v>3843.43</v>
      </c>
      <c r="E207" s="1">
        <v>0</v>
      </c>
      <c r="F207" s="1">
        <v>0</v>
      </c>
      <c r="G207" s="2">
        <f t="shared" si="0"/>
        <v>1863.8467999999998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3715.03</v>
      </c>
      <c r="D210" s="1">
        <f>'PR-RAS'!E214</f>
        <v>5585.87</v>
      </c>
      <c r="E210" s="1">
        <v>0</v>
      </c>
      <c r="F210" s="1">
        <v>0</v>
      </c>
      <c r="G210" s="2">
        <f t="shared" si="0"/>
        <v>3111.33493</v>
      </c>
      <c r="H210" s="2">
        <f t="shared" si="1"/>
        <v>0.16000000000030923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1175.07</v>
      </c>
      <c r="D211" s="1">
        <f>'PR-RAS'!E215</f>
        <v>1548.73</v>
      </c>
      <c r="E211" s="1">
        <v>0</v>
      </c>
      <c r="F211" s="1">
        <v>0</v>
      </c>
      <c r="G211" s="2">
        <f t="shared" si="0"/>
        <v>897.23129999999992</v>
      </c>
      <c r="H211" s="2">
        <f t="shared" si="1"/>
        <v>0.33999999999991815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1175.07</v>
      </c>
      <c r="D215" s="1">
        <f>'PR-RAS'!E219</f>
        <v>1548.73</v>
      </c>
      <c r="E215" s="1">
        <v>0</v>
      </c>
      <c r="F215" s="1">
        <v>0</v>
      </c>
      <c r="G215" s="2">
        <f t="shared" si="0"/>
        <v>914.32141999999988</v>
      </c>
      <c r="H215" s="2">
        <f t="shared" si="1"/>
        <v>0.33999999999991815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1175.07</v>
      </c>
      <c r="D218" s="1">
        <f>'PR-RAS'!E222</f>
        <v>1548.73</v>
      </c>
      <c r="E218" s="1">
        <v>0</v>
      </c>
      <c r="F218" s="1">
        <v>0</v>
      </c>
      <c r="G218" s="2">
        <f t="shared" si="0"/>
        <v>927.13900999999998</v>
      </c>
      <c r="H218" s="2">
        <f t="shared" si="1"/>
        <v>0.33999999999991815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107991.4</v>
      </c>
      <c r="D220" s="1">
        <f>'PR-RAS'!E224</f>
        <v>122043.57</v>
      </c>
      <c r="E220" s="1">
        <v>0</v>
      </c>
      <c r="F220" s="1">
        <v>0</v>
      </c>
      <c r="G220" s="2">
        <f t="shared" si="0"/>
        <v>77105.200260000012</v>
      </c>
      <c r="H220" s="2">
        <f t="shared" si="1"/>
        <v>0.82999999998719431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1285.51</v>
      </c>
      <c r="D227" s="1">
        <f>'PR-RAS'!E231</f>
        <v>737.5</v>
      </c>
      <c r="E227" s="1">
        <v>0</v>
      </c>
      <c r="F227" s="1">
        <v>0</v>
      </c>
      <c r="G227" s="2">
        <f t="shared" si="0"/>
        <v>623.87526000000003</v>
      </c>
      <c r="H227" s="2">
        <f t="shared" si="1"/>
        <v>0.99000000000000909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1285.51</v>
      </c>
      <c r="D228" s="1">
        <f>'PR-RAS'!E232</f>
        <v>737.5</v>
      </c>
      <c r="E228" s="1">
        <v>0</v>
      </c>
      <c r="F228" s="1">
        <v>0</v>
      </c>
      <c r="G228" s="2">
        <f t="shared" si="0"/>
        <v>626.63577000000009</v>
      </c>
      <c r="H228" s="2">
        <f t="shared" si="1"/>
        <v>0.99000000000000909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106705.89</v>
      </c>
      <c r="D236" s="1">
        <f>'PR-RAS'!E240</f>
        <v>121306.07</v>
      </c>
      <c r="E236" s="1">
        <v>0</v>
      </c>
      <c r="F236" s="1">
        <v>0</v>
      </c>
      <c r="G236" s="2">
        <f t="shared" si="0"/>
        <v>82089.737049999996</v>
      </c>
      <c r="H236" s="2">
        <f t="shared" si="1"/>
        <v>0.180000000007567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106705.89</v>
      </c>
      <c r="D237" s="1">
        <f>'PR-RAS'!E241</f>
        <v>121306.07</v>
      </c>
      <c r="E237" s="1">
        <v>0</v>
      </c>
      <c r="F237" s="1">
        <v>0</v>
      </c>
      <c r="G237" s="2">
        <f t="shared" si="0"/>
        <v>82439.055080000006</v>
      </c>
      <c r="H237" s="2">
        <f t="shared" si="1"/>
        <v>0.180000000007567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46177.33</v>
      </c>
      <c r="D248" s="1">
        <f>'PR-RAS'!E252</f>
        <v>52292.88</v>
      </c>
      <c r="E248" s="1">
        <v>0</v>
      </c>
      <c r="F248" s="1">
        <v>0</v>
      </c>
      <c r="G248" s="2">
        <f t="shared" si="0"/>
        <v>37238.483229999998</v>
      </c>
      <c r="H248" s="2">
        <f t="shared" si="1"/>
        <v>0.45000000000436557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46177.33</v>
      </c>
      <c r="D255" s="1">
        <f>'PR-RAS'!E259</f>
        <v>52292.88</v>
      </c>
      <c r="E255" s="1">
        <v>0</v>
      </c>
      <c r="F255" s="1">
        <v>0</v>
      </c>
      <c r="G255" s="2">
        <f t="shared" si="0"/>
        <v>38293.824860000001</v>
      </c>
      <c r="H255" s="2">
        <f t="shared" si="1"/>
        <v>0.45000000000436557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46177.33</v>
      </c>
      <c r="D256" s="1">
        <f>'PR-RAS'!E260</f>
        <v>52292.88</v>
      </c>
      <c r="E256" s="1">
        <v>0</v>
      </c>
      <c r="F256" s="1">
        <v>0</v>
      </c>
      <c r="G256" s="2">
        <f t="shared" si="0"/>
        <v>38444.587950000001</v>
      </c>
      <c r="H256" s="2">
        <f t="shared" si="1"/>
        <v>0.45000000000436557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95327.040000000008</v>
      </c>
      <c r="D259" s="1">
        <f>'PR-RAS'!E263</f>
        <v>66953.649999999994</v>
      </c>
      <c r="E259" s="1">
        <v>0</v>
      </c>
      <c r="F259" s="1">
        <v>0</v>
      </c>
      <c r="G259" s="2">
        <f t="shared" si="0"/>
        <v>59142.459719999999</v>
      </c>
      <c r="H259" s="2">
        <f t="shared" si="1"/>
        <v>0.39000000001396984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72466.69</v>
      </c>
      <c r="D260" s="1">
        <f>'PR-RAS'!E264</f>
        <v>66953.649999999994</v>
      </c>
      <c r="E260" s="1">
        <v>0</v>
      </c>
      <c r="F260" s="1">
        <v>0</v>
      </c>
      <c r="G260" s="2">
        <f t="shared" si="0"/>
        <v>53450.863409999998</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72466.69</v>
      </c>
      <c r="D261" s="1">
        <f>'PR-RAS'!E265</f>
        <v>66953.649999999994</v>
      </c>
      <c r="E261" s="1">
        <v>0</v>
      </c>
      <c r="F261" s="1">
        <v>0</v>
      </c>
      <c r="G261" s="2">
        <f t="shared" si="0"/>
        <v>53657.237399999998</v>
      </c>
      <c r="H261" s="2">
        <f t="shared" si="1"/>
        <v>0.66000000000349246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22860.35</v>
      </c>
      <c r="D275" s="1">
        <f>'PR-RAS'!E279</f>
        <v>0</v>
      </c>
      <c r="E275" s="1">
        <v>0</v>
      </c>
      <c r="F275" s="1">
        <v>0</v>
      </c>
      <c r="G275" s="2">
        <f t="shared" si="8"/>
        <v>6263.7358999999997</v>
      </c>
      <c r="H275" s="2">
        <f t="shared" si="9"/>
        <v>0.34999999999854481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22860.35</v>
      </c>
      <c r="D276" s="1">
        <f>'PR-RAS'!E280</f>
        <v>0</v>
      </c>
      <c r="E276" s="1">
        <v>0</v>
      </c>
      <c r="F276" s="1">
        <v>0</v>
      </c>
      <c r="G276" s="2">
        <f t="shared" si="8"/>
        <v>6286.5962500000005</v>
      </c>
      <c r="H276" s="2">
        <f t="shared" si="9"/>
        <v>0.34999999999854481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553242.34</v>
      </c>
      <c r="D285" s="1">
        <f>'PR-RAS'!E289</f>
        <v>627300.54</v>
      </c>
      <c r="E285" s="1">
        <v>0</v>
      </c>
      <c r="F285" s="1">
        <v>0</v>
      </c>
      <c r="G285" s="2">
        <f t="shared" si="8"/>
        <v>513427.53127999994</v>
      </c>
      <c r="H285" s="2">
        <f t="shared" si="9"/>
        <v>0.79999999993015081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625483.25000000012</v>
      </c>
      <c r="D286" s="1">
        <f>'PR-RAS'!E290</f>
        <v>1639594.3700000006</v>
      </c>
      <c r="E286" s="1">
        <v>0</v>
      </c>
      <c r="F286" s="1">
        <v>0</v>
      </c>
      <c r="G286" s="2">
        <f t="shared" si="8"/>
        <v>1112831.5171500002</v>
      </c>
      <c r="H286" s="2">
        <f t="shared" si="9"/>
        <v>0.62000000069383532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4263158.96</v>
      </c>
      <c r="D288" s="1">
        <f>'PR-RAS'!E292</f>
        <v>4901914.49</v>
      </c>
      <c r="E288" s="1">
        <v>0</v>
      </c>
      <c r="F288" s="1">
        <v>0</v>
      </c>
      <c r="G288" s="2">
        <f t="shared" si="8"/>
        <v>4037225.5387800001</v>
      </c>
      <c r="H288" s="2">
        <f t="shared" si="9"/>
        <v>0.53000000026077032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17906.96</v>
      </c>
      <c r="D290" s="1">
        <f>'PR-RAS'!E294</f>
        <v>0</v>
      </c>
      <c r="E290" s="1">
        <v>0</v>
      </c>
      <c r="F290" s="1">
        <v>0</v>
      </c>
      <c r="G290" s="2">
        <f t="shared" si="8"/>
        <v>5175.1114399999997</v>
      </c>
      <c r="H290" s="2">
        <f t="shared" si="9"/>
        <v>4.0000000000873115E-2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7390.38</v>
      </c>
      <c r="E293" s="1">
        <v>0</v>
      </c>
      <c r="F293" s="1">
        <v>0</v>
      </c>
      <c r="G293" s="2">
        <f t="shared" si="8"/>
        <v>4315.9819200000002</v>
      </c>
      <c r="H293" s="2">
        <f t="shared" si="9"/>
        <v>0.38000000000010914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7390.38</v>
      </c>
      <c r="E294" s="1">
        <v>0</v>
      </c>
      <c r="F294" s="1">
        <v>0</v>
      </c>
      <c r="G294" s="2">
        <f t="shared" si="8"/>
        <v>4330.7626799999998</v>
      </c>
      <c r="H294" s="2">
        <f t="shared" si="9"/>
        <v>0.38000000000010914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7390.38</v>
      </c>
      <c r="E295" s="1">
        <v>0</v>
      </c>
      <c r="F295" s="1">
        <v>0</v>
      </c>
      <c r="G295" s="2">
        <f t="shared" si="8"/>
        <v>4345.5434399999995</v>
      </c>
      <c r="H295" s="2">
        <f t="shared" si="9"/>
        <v>0.38000000000010914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7390.38</v>
      </c>
      <c r="E296" s="1">
        <v>0</v>
      </c>
      <c r="F296" s="1">
        <v>0</v>
      </c>
      <c r="G296" s="2">
        <f t="shared" si="8"/>
        <v>4360.3242</v>
      </c>
      <c r="H296" s="2">
        <f t="shared" si="9"/>
        <v>0.38000000000010914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255574.64</v>
      </c>
      <c r="D345" s="1">
        <f>'PR-RAS'!E350</f>
        <v>1461801.72</v>
      </c>
      <c r="E345" s="1">
        <v>0</v>
      </c>
      <c r="F345" s="1">
        <v>0</v>
      </c>
      <c r="G345" s="2">
        <f t="shared" si="8"/>
        <v>1093637.2595199998</v>
      </c>
      <c r="H345" s="2">
        <f t="shared" si="9"/>
        <v>0.64000000001396984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4114.41</v>
      </c>
      <c r="D346" s="1">
        <f>'PR-RAS'!E351</f>
        <v>57575.78</v>
      </c>
      <c r="E346" s="1">
        <v>0</v>
      </c>
      <c r="F346" s="1">
        <v>0</v>
      </c>
      <c r="G346" s="2">
        <f t="shared" si="8"/>
        <v>41146.75965</v>
      </c>
      <c r="H346" s="2">
        <f t="shared" si="9"/>
        <v>0.63000000000101863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15000</v>
      </c>
      <c r="E347" s="1">
        <v>0</v>
      </c>
      <c r="F347" s="1">
        <v>0</v>
      </c>
      <c r="G347" s="2">
        <f t="shared" si="8"/>
        <v>10380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15000</v>
      </c>
      <c r="E348" s="1">
        <v>0</v>
      </c>
      <c r="F348" s="1">
        <v>0</v>
      </c>
      <c r="G348" s="2">
        <f t="shared" si="8"/>
        <v>10410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4114.41</v>
      </c>
      <c r="D351" s="1">
        <f>'PR-RAS'!E356</f>
        <v>42575.78</v>
      </c>
      <c r="E351" s="1">
        <v>0</v>
      </c>
      <c r="F351" s="1">
        <v>0</v>
      </c>
      <c r="G351" s="2">
        <f t="shared" si="8"/>
        <v>31243.089499999998</v>
      </c>
      <c r="H351" s="2">
        <f t="shared" si="9"/>
        <v>0.63000000000101863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4114.41</v>
      </c>
      <c r="D357" s="1">
        <f>'PR-RAS'!E362</f>
        <v>42575.78</v>
      </c>
      <c r="E357" s="1">
        <v>0</v>
      </c>
      <c r="F357" s="1">
        <v>0</v>
      </c>
      <c r="G357" s="2">
        <f t="shared" si="8"/>
        <v>31778.685320000001</v>
      </c>
      <c r="H357" s="2">
        <f t="shared" si="9"/>
        <v>0.63000000000101863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251460.23</v>
      </c>
      <c r="D358" s="1">
        <f>'PR-RAS'!E363</f>
        <v>1404225.94</v>
      </c>
      <c r="E358" s="1">
        <v>0</v>
      </c>
      <c r="F358" s="1">
        <v>0</v>
      </c>
      <c r="G358" s="2">
        <f t="shared" si="8"/>
        <v>1092388.6232699999</v>
      </c>
      <c r="H358" s="2">
        <f t="shared" si="9"/>
        <v>0.29000000006635673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244057.75</v>
      </c>
      <c r="D359" s="1">
        <f>'PR-RAS'!E364</f>
        <v>1378920.69</v>
      </c>
      <c r="E359" s="1">
        <v>0</v>
      </c>
      <c r="F359" s="1">
        <v>0</v>
      </c>
      <c r="G359" s="2">
        <f t="shared" si="8"/>
        <v>1074679.88854</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14917.45</v>
      </c>
      <c r="D361" s="1">
        <f>'PR-RAS'!E366</f>
        <v>4730</v>
      </c>
      <c r="E361" s="1">
        <v>0</v>
      </c>
      <c r="F361" s="1">
        <v>0</v>
      </c>
      <c r="G361" s="2">
        <f t="shared" si="8"/>
        <v>8775.8819999999996</v>
      </c>
      <c r="H361" s="2">
        <f t="shared" si="9"/>
        <v>0.4500000000007276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97462.91</v>
      </c>
      <c r="D362" s="1">
        <f>'PR-RAS'!E367</f>
        <v>152580.28</v>
      </c>
      <c r="E362" s="1">
        <v>0</v>
      </c>
      <c r="F362" s="1">
        <v>0</v>
      </c>
      <c r="G362" s="2">
        <f t="shared" si="8"/>
        <v>145347.07266999999</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131677.39000000001</v>
      </c>
      <c r="D363" s="1">
        <f>'PR-RAS'!E368</f>
        <v>1221610.4099999999</v>
      </c>
      <c r="E363" s="1">
        <v>0</v>
      </c>
      <c r="F363" s="1">
        <v>0</v>
      </c>
      <c r="G363" s="2">
        <f t="shared" si="8"/>
        <v>932113.15201999992</v>
      </c>
      <c r="H363" s="2">
        <f t="shared" si="9"/>
        <v>0.79999999993015081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3171.94</v>
      </c>
      <c r="D364" s="1">
        <f>'PR-RAS'!E369</f>
        <v>16317.75</v>
      </c>
      <c r="E364" s="1">
        <v>0</v>
      </c>
      <c r="F364" s="1">
        <v>0</v>
      </c>
      <c r="G364" s="2">
        <f t="shared" si="8"/>
        <v>12998.10072</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3171.94</v>
      </c>
      <c r="D365" s="1">
        <f>'PR-RAS'!E370</f>
        <v>16317.75</v>
      </c>
      <c r="E365" s="1">
        <v>0</v>
      </c>
      <c r="F365" s="1">
        <v>0</v>
      </c>
      <c r="G365" s="2">
        <f t="shared" si="8"/>
        <v>13033.908160000001</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4230.54</v>
      </c>
      <c r="D386" s="1">
        <f>'PR-RAS'!E391</f>
        <v>8987.5</v>
      </c>
      <c r="E386" s="1">
        <v>0</v>
      </c>
      <c r="F386" s="1">
        <v>0</v>
      </c>
      <c r="G386" s="2">
        <f t="shared" si="8"/>
        <v>8549.1329000000005</v>
      </c>
      <c r="H386" s="2">
        <f t="shared" si="9"/>
        <v>0.96000000000003638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4230.54</v>
      </c>
      <c r="D388" s="1">
        <f>'PR-RAS'!E393</f>
        <v>8987.5</v>
      </c>
      <c r="E388" s="1">
        <v>0</v>
      </c>
      <c r="F388" s="1">
        <v>0</v>
      </c>
      <c r="G388" s="2">
        <f t="shared" si="8"/>
        <v>8593.5439800000004</v>
      </c>
      <c r="H388" s="2">
        <f t="shared" si="9"/>
        <v>0.96000000000003638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255574.64</v>
      </c>
      <c r="D403" s="1">
        <f>'PR-RAS'!E408</f>
        <v>1454411.34</v>
      </c>
      <c r="E403" s="1">
        <v>0</v>
      </c>
      <c r="F403" s="1">
        <v>0</v>
      </c>
      <c r="G403" s="2">
        <f t="shared" si="8"/>
        <v>1272087.7226400003</v>
      </c>
      <c r="H403" s="2">
        <f t="shared" si="9"/>
        <v>0.70000000006984919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4670906.72</v>
      </c>
      <c r="D405" s="1">
        <f>'PR-RAS'!E410</f>
        <v>4926481.3600000003</v>
      </c>
      <c r="E405" s="1">
        <v>0</v>
      </c>
      <c r="F405" s="1">
        <v>0</v>
      </c>
      <c r="G405" s="2">
        <f t="shared" si="8"/>
        <v>5867643.2537600007</v>
      </c>
      <c r="H405" s="2">
        <f t="shared" si="9"/>
        <v>0.64000000059604645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1178725.5900000001</v>
      </c>
      <c r="D407" s="1">
        <f>'PR-RAS'!E412</f>
        <v>2274285.2900000005</v>
      </c>
      <c r="E407" s="1">
        <v>0</v>
      </c>
      <c r="F407" s="1">
        <v>0</v>
      </c>
      <c r="G407" s="2">
        <f t="shared" si="8"/>
        <v>2325282.2450200007</v>
      </c>
      <c r="H407" s="2">
        <f t="shared" si="9"/>
        <v>0.70000000041909516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808816.98</v>
      </c>
      <c r="D408" s="1">
        <f>'PR-RAS'!E413</f>
        <v>2089102.26</v>
      </c>
      <c r="E408" s="1">
        <v>0</v>
      </c>
      <c r="F408" s="1">
        <v>0</v>
      </c>
      <c r="G408" s="2">
        <f t="shared" si="8"/>
        <v>2029717.7504999998</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369908.6100000001</v>
      </c>
      <c r="D409" s="1">
        <f>'PR-RAS'!E414</f>
        <v>185183.03000000049</v>
      </c>
      <c r="E409" s="1">
        <v>0</v>
      </c>
      <c r="F409" s="1">
        <v>0</v>
      </c>
      <c r="G409" s="2">
        <f t="shared" si="8"/>
        <v>302032.06536000042</v>
      </c>
      <c r="H409" s="2">
        <f t="shared" si="9"/>
        <v>0.42000000039115548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407747.75999999978</v>
      </c>
      <c r="D412" s="1">
        <f>'PR-RAS'!E417</f>
        <v>24566.870000000112</v>
      </c>
      <c r="E412" s="1">
        <v>0</v>
      </c>
      <c r="F412" s="1">
        <v>0</v>
      </c>
      <c r="G412" s="2">
        <f t="shared" si="8"/>
        <v>187778.2965</v>
      </c>
      <c r="H412" s="2">
        <f t="shared" si="9"/>
        <v>0.37000000011175871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17906.96</v>
      </c>
      <c r="D413" s="1">
        <f>'PR-RAS'!E418</f>
        <v>0</v>
      </c>
      <c r="E413" s="1">
        <v>0</v>
      </c>
      <c r="F413" s="1">
        <v>0</v>
      </c>
      <c r="G413" s="2">
        <f t="shared" si="8"/>
        <v>7377.6675199999991</v>
      </c>
      <c r="H413" s="2">
        <f t="shared" si="9"/>
        <v>4.0000000000873115E-2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16760.88</v>
      </c>
      <c r="D414" s="1">
        <f>'PR-RAS'!E420</f>
        <v>0</v>
      </c>
      <c r="E414" s="1">
        <v>0</v>
      </c>
      <c r="F414" s="1">
        <v>0</v>
      </c>
      <c r="G414" s="2">
        <f t="shared" si="8"/>
        <v>6922.2434400000002</v>
      </c>
      <c r="H414" s="2">
        <f t="shared" si="9"/>
        <v>0.11999999999898137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16760.88</v>
      </c>
      <c r="D478" s="1">
        <f>'PR-RAS'!E484</f>
        <v>0</v>
      </c>
      <c r="E478" s="1">
        <v>0</v>
      </c>
      <c r="F478" s="1">
        <v>0</v>
      </c>
      <c r="G478" s="2">
        <f t="shared" si="8"/>
        <v>7994.9397600000002</v>
      </c>
      <c r="H478" s="2">
        <f t="shared" si="9"/>
        <v>0.11999999999898137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16760.88</v>
      </c>
      <c r="D501" s="1">
        <f>'PR-RAS'!E507</f>
        <v>0</v>
      </c>
      <c r="E501" s="1">
        <v>0</v>
      </c>
      <c r="F501" s="1">
        <v>0</v>
      </c>
      <c r="G501" s="2">
        <f t="shared" si="8"/>
        <v>8380.44</v>
      </c>
      <c r="H501" s="2">
        <f t="shared" si="9"/>
        <v>0.11999999999898137</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16760.88</v>
      </c>
      <c r="D502" s="1">
        <f>'PR-RAS'!E508</f>
        <v>0</v>
      </c>
      <c r="E502" s="1">
        <v>0</v>
      </c>
      <c r="F502" s="1">
        <v>0</v>
      </c>
      <c r="G502" s="2">
        <f t="shared" si="8"/>
        <v>8397.2008800000003</v>
      </c>
      <c r="H502" s="2">
        <f t="shared" si="9"/>
        <v>0.11999999999898137</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376559.5</v>
      </c>
      <c r="D522" s="1">
        <f>'PR-RAS'!E528</f>
        <v>37396.92</v>
      </c>
      <c r="E522" s="1">
        <v>0</v>
      </c>
      <c r="F522" s="1">
        <v>0</v>
      </c>
      <c r="G522" s="2">
        <f t="shared" ref="G522:G809" si="10">(B522/1000)*(C522*1+D522*2)</f>
        <v>235155.09013999999</v>
      </c>
      <c r="H522" s="2">
        <f t="shared" ref="H522:H809" si="11">ABS(C522-ROUND(C522,0))+ABS(D522-ROUND(D522,0))</f>
        <v>0.58000000000174623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376559.5</v>
      </c>
      <c r="D587" s="1">
        <f>'PR-RAS'!E593</f>
        <v>37396.92</v>
      </c>
      <c r="E587" s="1">
        <v>0</v>
      </c>
      <c r="F587" s="1">
        <v>0</v>
      </c>
      <c r="G587" s="2">
        <f t="shared" si="10"/>
        <v>264493.05723999994</v>
      </c>
      <c r="H587" s="2">
        <f t="shared" si="11"/>
        <v>0.58000000000174623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346343.55</v>
      </c>
      <c r="D599" s="1">
        <f>'PR-RAS'!E605</f>
        <v>20636.04</v>
      </c>
      <c r="E599" s="1">
        <v>0</v>
      </c>
      <c r="F599" s="1">
        <v>0</v>
      </c>
      <c r="G599" s="2">
        <f t="shared" si="10"/>
        <v>231794.14674</v>
      </c>
      <c r="H599" s="2">
        <f t="shared" si="11"/>
        <v>0.49000000001251465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346343.55</v>
      </c>
      <c r="D600" s="1">
        <f>'PR-RAS'!E606</f>
        <v>20636.04</v>
      </c>
      <c r="E600" s="1">
        <v>0</v>
      </c>
      <c r="F600" s="1">
        <v>0</v>
      </c>
      <c r="G600" s="2">
        <f t="shared" si="10"/>
        <v>232181.76236999998</v>
      </c>
      <c r="H600" s="2">
        <f t="shared" si="11"/>
        <v>0.49000000001251465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30215.95</v>
      </c>
      <c r="D611" s="1">
        <f>'PR-RAS'!E617</f>
        <v>16760.88</v>
      </c>
      <c r="E611" s="1">
        <v>0</v>
      </c>
      <c r="F611" s="1">
        <v>0</v>
      </c>
      <c r="G611" s="2">
        <f t="shared" si="10"/>
        <v>38880.003100000002</v>
      </c>
      <c r="H611" s="2">
        <f t="shared" si="11"/>
        <v>0.16999999999825377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30215.95</v>
      </c>
      <c r="D612" s="1">
        <f>'PR-RAS'!E618</f>
        <v>16760.88</v>
      </c>
      <c r="E612" s="1">
        <v>0</v>
      </c>
      <c r="F612" s="1">
        <v>0</v>
      </c>
      <c r="G612" s="2">
        <f t="shared" si="10"/>
        <v>38943.740810000003</v>
      </c>
      <c r="H612" s="2">
        <f t="shared" si="11"/>
        <v>0.16999999999825377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359798.62</v>
      </c>
      <c r="D630" s="1">
        <f>'PR-RAS'!E636</f>
        <v>37396.92</v>
      </c>
      <c r="E630" s="1">
        <v>0</v>
      </c>
      <c r="F630" s="1">
        <v>0</v>
      </c>
      <c r="G630" s="2">
        <f t="shared" si="10"/>
        <v>273358.65733999998</v>
      </c>
      <c r="H630" s="2">
        <f t="shared" si="11"/>
        <v>0.46000000000640284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552935.43000000005</v>
      </c>
      <c r="D631" s="1">
        <f>'PR-RAS'!E637</f>
        <v>179864.54</v>
      </c>
      <c r="E631" s="1">
        <v>0</v>
      </c>
      <c r="F631" s="1">
        <v>0</v>
      </c>
      <c r="G631" s="2">
        <f t="shared" si="10"/>
        <v>574978.64130000002</v>
      </c>
      <c r="H631" s="2">
        <f t="shared" si="11"/>
        <v>0.89000000004307367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1195486.47</v>
      </c>
      <c r="D633" s="1">
        <f>'PR-RAS'!E639</f>
        <v>2274285.2900000005</v>
      </c>
      <c r="E633" s="1">
        <v>0</v>
      </c>
      <c r="F633" s="1">
        <v>0</v>
      </c>
      <c r="G633" s="2">
        <f t="shared" si="10"/>
        <v>3630244.0556000005</v>
      </c>
      <c r="H633" s="2">
        <f t="shared" si="11"/>
        <v>0.76000000047497451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1185376.48</v>
      </c>
      <c r="D634" s="1">
        <f>'PR-RAS'!E640</f>
        <v>2126499.1800000002</v>
      </c>
      <c r="E634" s="1">
        <v>0</v>
      </c>
      <c r="F634" s="1">
        <v>0</v>
      </c>
      <c r="G634" s="2">
        <f t="shared" si="10"/>
        <v>3442491.2737199999</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10109.989999999991</v>
      </c>
      <c r="D635" s="1">
        <f>'PR-RAS'!E641</f>
        <v>147786.11000000034</v>
      </c>
      <c r="E635" s="1">
        <v>0</v>
      </c>
      <c r="F635" s="1">
        <v>0</v>
      </c>
      <c r="G635" s="2">
        <f t="shared" si="10"/>
        <v>193802.52114000043</v>
      </c>
      <c r="H635" s="2">
        <f t="shared" si="11"/>
        <v>0.12000000034458935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145187.67000000027</v>
      </c>
      <c r="D637" s="1">
        <f>'PR-RAS'!E643</f>
        <v>155297.6699999999</v>
      </c>
      <c r="E637" s="1">
        <v>0</v>
      </c>
      <c r="F637" s="1">
        <v>0</v>
      </c>
      <c r="G637" s="2">
        <f t="shared" si="10"/>
        <v>289877.99436000007</v>
      </c>
      <c r="H637" s="2">
        <f t="shared" si="11"/>
        <v>0.65999999982886948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155297.66000000027</v>
      </c>
      <c r="D639" s="1">
        <f>'PR-RAS'!E645</f>
        <v>303083.78000000026</v>
      </c>
      <c r="E639" s="1">
        <v>0</v>
      </c>
      <c r="F639" s="1">
        <v>0</v>
      </c>
      <c r="G639" s="2">
        <f t="shared" si="10"/>
        <v>485814.81036000053</v>
      </c>
      <c r="H639" s="2">
        <f t="shared" si="11"/>
        <v>0.55999999947380275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196813.9</v>
      </c>
      <c r="D642" s="1">
        <f>'PR-RAS'!E649</f>
        <v>181557.44</v>
      </c>
      <c r="E642" s="1">
        <v>0</v>
      </c>
      <c r="F642" s="1">
        <v>0</v>
      </c>
      <c r="G642" s="2">
        <f t="shared" si="10"/>
        <v>358914.34798000002</v>
      </c>
      <c r="H642" s="2">
        <f t="shared" si="11"/>
        <v>0.54000000000814907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1230233.3</v>
      </c>
      <c r="D643" s="1">
        <f>'PR-RAS'!E650</f>
        <v>3278306.77</v>
      </c>
      <c r="E643" s="1">
        <v>0</v>
      </c>
      <c r="F643" s="1">
        <v>0</v>
      </c>
      <c r="G643" s="2">
        <f t="shared" si="10"/>
        <v>4999155.6712800004</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1245489.76</v>
      </c>
      <c r="D644" s="1">
        <f>'PR-RAS'!E651</f>
        <v>3113361.02</v>
      </c>
      <c r="E644" s="1">
        <v>0</v>
      </c>
      <c r="F644" s="1">
        <v>0</v>
      </c>
      <c r="G644" s="2">
        <f t="shared" si="10"/>
        <v>4804632.1874000002</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181557.43999999994</v>
      </c>
      <c r="D645" s="1">
        <f>'PR-RAS'!E652</f>
        <v>346503.18999999994</v>
      </c>
      <c r="E645" s="1">
        <v>0</v>
      </c>
      <c r="F645" s="1">
        <v>0</v>
      </c>
      <c r="G645" s="2">
        <f t="shared" si="10"/>
        <v>563219.10007999989</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4</v>
      </c>
      <c r="E648" s="1">
        <v>0</v>
      </c>
      <c r="F648" s="1">
        <v>0</v>
      </c>
      <c r="G648" s="2">
        <f t="shared" si="10"/>
        <v>7.117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1895.28</v>
      </c>
      <c r="D651" s="1">
        <f>'PR-RAS'!E658</f>
        <v>14.6</v>
      </c>
      <c r="E651" s="1">
        <v>0</v>
      </c>
      <c r="F651" s="1">
        <v>0</v>
      </c>
      <c r="G651" s="2">
        <f t="shared" si="10"/>
        <v>1250.912</v>
      </c>
      <c r="H651" s="2">
        <f t="shared" si="11"/>
        <v>0.67999999999997307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203968.97</v>
      </c>
      <c r="D654" s="1">
        <f>'PR-RAS'!E661</f>
        <v>247113.08</v>
      </c>
      <c r="E654" s="1">
        <v>0</v>
      </c>
      <c r="F654" s="1">
        <v>0</v>
      </c>
      <c r="G654" s="2">
        <f t="shared" si="10"/>
        <v>455921.41989000002</v>
      </c>
      <c r="H654" s="2">
        <f t="shared" si="11"/>
        <v>0.10999999998603016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159369.74</v>
      </c>
      <c r="D658" s="1">
        <f>'PR-RAS'!E665</f>
        <v>137644.56</v>
      </c>
      <c r="E658" s="1">
        <v>0</v>
      </c>
      <c r="F658" s="1">
        <v>0</v>
      </c>
      <c r="G658" s="2">
        <f t="shared" si="10"/>
        <v>285570.87102000002</v>
      </c>
      <c r="H658" s="2">
        <f t="shared" si="11"/>
        <v>0.70000000001164153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254224.8</v>
      </c>
      <c r="D691" s="1">
        <f>'PR-RAS'!E698</f>
        <v>1148337.57</v>
      </c>
      <c r="E691" s="1">
        <v>0</v>
      </c>
      <c r="F691" s="1">
        <v>0</v>
      </c>
      <c r="G691" s="2">
        <f t="shared" si="10"/>
        <v>1760120.9585999998</v>
      </c>
      <c r="H691" s="2">
        <f t="shared" si="11"/>
        <v>0.62999999994644895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12288.27</v>
      </c>
      <c r="E715" s="1">
        <v>0</v>
      </c>
      <c r="F715" s="1">
        <v>0</v>
      </c>
      <c r="G715" s="2">
        <f t="shared" si="10"/>
        <v>17547.649559999998</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11150</v>
      </c>
      <c r="E716" s="1">
        <v>0</v>
      </c>
      <c r="F716" s="1">
        <v>0</v>
      </c>
      <c r="G716" s="2">
        <f t="shared" si="10"/>
        <v>15944.5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4835.29</v>
      </c>
      <c r="E718" s="1">
        <v>0</v>
      </c>
      <c r="F718" s="1">
        <v>0</v>
      </c>
      <c r="G718" s="2">
        <f t="shared" si="10"/>
        <v>6933.8058599999995</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8657.7199999999993</v>
      </c>
      <c r="D735" s="1">
        <f>'PR-RAS'!E742</f>
        <v>12588.86</v>
      </c>
      <c r="E735" s="1">
        <v>0</v>
      </c>
      <c r="F735" s="1">
        <v>0</v>
      </c>
      <c r="G735" s="2">
        <f t="shared" si="10"/>
        <v>24835.212960000001</v>
      </c>
      <c r="H735" s="2">
        <f t="shared" si="11"/>
        <v>0.42000000000007276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1175.07</v>
      </c>
      <c r="D752" s="1">
        <f>'PR-RAS'!E759</f>
        <v>1548.73</v>
      </c>
      <c r="E752" s="1">
        <v>0</v>
      </c>
      <c r="F752" s="1">
        <v>0</v>
      </c>
      <c r="G752" s="2">
        <f t="shared" si="10"/>
        <v>3208.6700299999998</v>
      </c>
      <c r="H752" s="2">
        <f t="shared" si="11"/>
        <v>0.33999999999991815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1285.51</v>
      </c>
      <c r="D754" s="1">
        <f>'PR-RAS'!E761</f>
        <v>737.5</v>
      </c>
      <c r="E754" s="1">
        <v>0</v>
      </c>
      <c r="F754" s="1">
        <v>0</v>
      </c>
      <c r="G754" s="2">
        <f t="shared" si="10"/>
        <v>2078.6640300000004</v>
      </c>
      <c r="H754" s="2">
        <f t="shared" si="11"/>
        <v>0.99000000000000909</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46177.33</v>
      </c>
      <c r="D808" s="1">
        <f>'PR-RAS'!E815</f>
        <v>52292.88</v>
      </c>
      <c r="E808" s="1">
        <v>0</v>
      </c>
      <c r="F808" s="1">
        <v>0</v>
      </c>
      <c r="G808" s="2">
        <f t="shared" si="10"/>
        <v>121665.81363</v>
      </c>
      <c r="H808" s="2">
        <f t="shared" si="11"/>
        <v>0.45000000000436557</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22860.35</v>
      </c>
      <c r="D823" s="1">
        <f>'PR-RAS'!E830</f>
        <v>0</v>
      </c>
      <c r="E823" s="1">
        <v>0</v>
      </c>
      <c r="F823" s="1">
        <v>0</v>
      </c>
      <c r="G823" s="2">
        <f t="shared" si="18"/>
        <v>18791.207699999999</v>
      </c>
      <c r="H823" s="2">
        <f t="shared" si="19"/>
        <v>0.34999999999854481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16760.88</v>
      </c>
      <c r="D893" s="1">
        <f>'PR-RAS'!E900</f>
        <v>0</v>
      </c>
      <c r="E893" s="1">
        <v>0</v>
      </c>
      <c r="F893" s="1">
        <v>0</v>
      </c>
      <c r="G893" s="2">
        <f t="shared" si="18"/>
        <v>14950.704960000001</v>
      </c>
      <c r="H893" s="2">
        <f t="shared" si="19"/>
        <v>0.11999999999898137</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30215.95</v>
      </c>
      <c r="D961" s="1">
        <f>'PR-RAS'!E968</f>
        <v>16760.88</v>
      </c>
      <c r="E961" s="1">
        <v>0</v>
      </c>
      <c r="F961" s="1">
        <v>0</v>
      </c>
      <c r="G961" s="2">
        <f t="shared" si="18"/>
        <v>61188.2016</v>
      </c>
      <c r="H961" s="2">
        <f t="shared" si="19"/>
        <v>0.16999999999825377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5284666.1999999993</v>
      </c>
      <c r="D984" s="6">
        <f>BILANCA!E6</f>
        <v>6650239.9199999999</v>
      </c>
      <c r="E984" s="6">
        <v>0</v>
      </c>
      <c r="F984" s="6">
        <v>0</v>
      </c>
      <c r="G984" s="7">
        <f t="shared" ref="G984:G1241" si="22">B984/1000*C984+B984/500*D984</f>
        <v>18585.14604</v>
      </c>
      <c r="H984" s="7">
        <f t="shared" si="19"/>
        <v>0.27999999932944775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4859347.3899999997</v>
      </c>
      <c r="D985" s="1">
        <f>BILANCA!E7</f>
        <v>6060909.0899999999</v>
      </c>
      <c r="E985" s="1">
        <v>0</v>
      </c>
      <c r="F985" s="1">
        <v>0</v>
      </c>
      <c r="G985" s="2">
        <f t="shared" si="22"/>
        <v>33962.331140000002</v>
      </c>
      <c r="H985" s="2">
        <f t="shared" si="19"/>
        <v>0.47999999951571226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190566.58</v>
      </c>
      <c r="D986" s="1">
        <f>BILANCA!E8</f>
        <v>233049.60000000001</v>
      </c>
      <c r="E986" s="1">
        <v>0</v>
      </c>
      <c r="F986" s="1">
        <v>0</v>
      </c>
      <c r="G986" s="2">
        <f t="shared" si="22"/>
        <v>1969.9973400000001</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190566.58</v>
      </c>
      <c r="D987" s="1">
        <f>BILANCA!E9</f>
        <v>233049.60000000001</v>
      </c>
      <c r="E987" s="1">
        <v>0</v>
      </c>
      <c r="F987" s="1">
        <v>0</v>
      </c>
      <c r="G987" s="2">
        <f t="shared" si="22"/>
        <v>2626.6631200000002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4668780.8099999996</v>
      </c>
      <c r="D990" s="1">
        <f>BILANCA!E12</f>
        <v>5792811.1699999999</v>
      </c>
      <c r="E990" s="1">
        <v>0</v>
      </c>
      <c r="F990" s="1">
        <v>0</v>
      </c>
      <c r="G990" s="2">
        <f t="shared" si="22"/>
        <v>113780.82204999999</v>
      </c>
      <c r="H990" s="2">
        <f t="shared" si="19"/>
        <v>0.36000000033527613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4551387.96</v>
      </c>
      <c r="D991" s="1">
        <f>BILANCA!E13</f>
        <v>5727893.7599999998</v>
      </c>
      <c r="E991" s="1">
        <v>0</v>
      </c>
      <c r="F991" s="1">
        <v>0</v>
      </c>
      <c r="G991" s="2">
        <f t="shared" si="22"/>
        <v>128057.40384</v>
      </c>
      <c r="H991" s="2">
        <f t="shared" si="19"/>
        <v>0.28000000026077032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17253.97</v>
      </c>
      <c r="D992" s="1">
        <f>BILANCA!E14</f>
        <v>0</v>
      </c>
      <c r="E992" s="1">
        <v>0</v>
      </c>
      <c r="F992" s="1">
        <v>0</v>
      </c>
      <c r="G992" s="2">
        <f t="shared" si="22"/>
        <v>155.28573</v>
      </c>
      <c r="H992" s="2">
        <f t="shared" si="19"/>
        <v>2.9999999998835847E-2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3071980.41</v>
      </c>
      <c r="D993" s="1">
        <f>BILANCA!E15</f>
        <v>2934092.67</v>
      </c>
      <c r="E993" s="1">
        <v>0</v>
      </c>
      <c r="F993" s="1">
        <v>0</v>
      </c>
      <c r="G993" s="2">
        <f t="shared" si="22"/>
        <v>89401.657500000001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2567978.0299999998</v>
      </c>
      <c r="D994" s="1">
        <f>BILANCA!E16</f>
        <v>3931246.36</v>
      </c>
      <c r="E994" s="1">
        <v>0</v>
      </c>
      <c r="F994" s="1">
        <v>0</v>
      </c>
      <c r="G994" s="2">
        <f t="shared" si="22"/>
        <v>114735.17824999998</v>
      </c>
      <c r="H994" s="2">
        <f t="shared" si="19"/>
        <v>0.38999999966472387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517030</v>
      </c>
      <c r="D995" s="1">
        <f>BILANCA!E17</f>
        <v>747029.98</v>
      </c>
      <c r="E995" s="1">
        <v>0</v>
      </c>
      <c r="F995" s="1">
        <v>0</v>
      </c>
      <c r="G995" s="2">
        <f t="shared" si="22"/>
        <v>24133.079519999999</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1622854.45</v>
      </c>
      <c r="D996" s="1">
        <f>BILANCA!E18</f>
        <v>1884475.25</v>
      </c>
      <c r="E996" s="1">
        <v>0</v>
      </c>
      <c r="F996" s="1">
        <v>0</v>
      </c>
      <c r="G996" s="2">
        <f t="shared" si="22"/>
        <v>70093.464349999995</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91133.08</v>
      </c>
      <c r="D997" s="1">
        <f>BILANCA!E19</f>
        <v>31375.489999999991</v>
      </c>
      <c r="E997" s="1">
        <v>0</v>
      </c>
      <c r="F997" s="1">
        <v>0</v>
      </c>
      <c r="G997" s="2">
        <f t="shared" si="22"/>
        <v>2154.3768399999999</v>
      </c>
      <c r="H997" s="2">
        <f t="shared" si="19"/>
        <v>0.569999999992433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17949.509999999998</v>
      </c>
      <c r="D998" s="1">
        <f>BILANCA!E20</f>
        <v>17949.509999999998</v>
      </c>
      <c r="E998" s="1">
        <v>0</v>
      </c>
      <c r="F998" s="1">
        <v>0</v>
      </c>
      <c r="G998" s="2">
        <f t="shared" si="22"/>
        <v>807.72794999999996</v>
      </c>
      <c r="H998" s="2">
        <f t="shared" si="19"/>
        <v>0.98000000000320142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16684.650000000001</v>
      </c>
      <c r="D999" s="1">
        <f>BILANCA!E21</f>
        <v>16684.650000000001</v>
      </c>
      <c r="E999" s="1">
        <v>0</v>
      </c>
      <c r="F999" s="1">
        <v>0</v>
      </c>
      <c r="G999" s="2">
        <f t="shared" si="22"/>
        <v>800.86320000000001</v>
      </c>
      <c r="H999" s="2">
        <f t="shared" si="19"/>
        <v>0.69999999999708962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144317.96</v>
      </c>
      <c r="D1004" s="1">
        <f>BILANCA!E26</f>
        <v>65559.929999999993</v>
      </c>
      <c r="E1004" s="1">
        <v>0</v>
      </c>
      <c r="F1004" s="1">
        <v>0</v>
      </c>
      <c r="G1004" s="2">
        <f t="shared" si="22"/>
        <v>5784.1942199999994</v>
      </c>
      <c r="H1004" s="2">
        <f t="shared" si="19"/>
        <v>0.11000000001513399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87819.04</v>
      </c>
      <c r="D1006" s="1">
        <f>BILANCA!E28</f>
        <v>68818.600000000006</v>
      </c>
      <c r="E1006" s="1">
        <v>0</v>
      </c>
      <c r="F1006" s="1">
        <v>0</v>
      </c>
      <c r="G1006" s="2">
        <f t="shared" si="22"/>
        <v>5185.49352</v>
      </c>
      <c r="H1006" s="2">
        <f t="shared" si="19"/>
        <v>0.43999999998777639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26259.77</v>
      </c>
      <c r="D1007" s="1">
        <f>BILANCA!E29</f>
        <v>33541.919999999998</v>
      </c>
      <c r="E1007" s="1">
        <v>0</v>
      </c>
      <c r="F1007" s="1">
        <v>0</v>
      </c>
      <c r="G1007" s="2">
        <f t="shared" si="22"/>
        <v>2240.2466400000003</v>
      </c>
      <c r="H1007" s="2">
        <f t="shared" si="19"/>
        <v>0.31000000000130967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26259.77</v>
      </c>
      <c r="D1008" s="1">
        <f>BILANCA!E30</f>
        <v>33541.919999999998</v>
      </c>
      <c r="E1008" s="1">
        <v>0</v>
      </c>
      <c r="F1008" s="1">
        <v>0</v>
      </c>
      <c r="G1008" s="2">
        <f t="shared" si="22"/>
        <v>2333.5902500000002</v>
      </c>
      <c r="H1008" s="2">
        <f t="shared" si="19"/>
        <v>0.31000000000130967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353491.42</v>
      </c>
      <c r="D1027" s="1">
        <f>BILANCA!E49</f>
        <v>340535.31</v>
      </c>
      <c r="E1027" s="1">
        <v>0</v>
      </c>
      <c r="F1027" s="1">
        <v>0</v>
      </c>
      <c r="G1027" s="2">
        <f t="shared" si="22"/>
        <v>45520.729759999995</v>
      </c>
      <c r="H1027" s="2">
        <f t="shared" si="19"/>
        <v>0.72999999998137355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353491.42</v>
      </c>
      <c r="D1028" s="1">
        <f>BILANCA!E50</f>
        <v>340535.31</v>
      </c>
      <c r="E1028" s="1">
        <v>0</v>
      </c>
      <c r="F1028" s="1">
        <v>0</v>
      </c>
      <c r="G1028" s="2">
        <f t="shared" si="22"/>
        <v>46555.291799999999</v>
      </c>
      <c r="H1028" s="2">
        <f t="shared" si="19"/>
        <v>0.72999999998137355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895.22</v>
      </c>
      <c r="E1031" s="1">
        <v>0</v>
      </c>
      <c r="F1031" s="1">
        <v>0</v>
      </c>
      <c r="G1031" s="2">
        <f t="shared" si="22"/>
        <v>85.941119999999998</v>
      </c>
      <c r="H1031" s="2">
        <f t="shared" si="19"/>
        <v>0.22000000000002728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895.22</v>
      </c>
      <c r="E1033" s="1">
        <v>0</v>
      </c>
      <c r="F1033" s="1">
        <v>0</v>
      </c>
      <c r="G1033" s="2">
        <f t="shared" si="22"/>
        <v>89.522000000000006</v>
      </c>
      <c r="H1033" s="2">
        <f t="shared" si="19"/>
        <v>0.22000000000002728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35048.32</v>
      </c>
      <c r="E1034" s="1">
        <v>0</v>
      </c>
      <c r="F1034" s="1">
        <v>0</v>
      </c>
      <c r="G1034" s="2">
        <f t="shared" si="22"/>
        <v>3574.9286399999996</v>
      </c>
      <c r="H1034" s="2">
        <f t="shared" si="19"/>
        <v>0.31999999999970896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35048.32</v>
      </c>
      <c r="E1035" s="1">
        <v>0</v>
      </c>
      <c r="F1035" s="1">
        <v>0</v>
      </c>
      <c r="G1035" s="2">
        <f t="shared" si="22"/>
        <v>3645.0252799999998</v>
      </c>
      <c r="H1035" s="2">
        <f t="shared" si="19"/>
        <v>0.31999999999970896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425318.80999999994</v>
      </c>
      <c r="D1046" s="1">
        <f>BILANCA!E68</f>
        <v>589330.82999999996</v>
      </c>
      <c r="E1046" s="1">
        <v>0</v>
      </c>
      <c r="F1046" s="1">
        <v>0</v>
      </c>
      <c r="G1046" s="2">
        <f t="shared" si="22"/>
        <v>101050.76960999999</v>
      </c>
      <c r="H1046" s="2">
        <f t="shared" si="19"/>
        <v>0.36000000010244548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181557.44</v>
      </c>
      <c r="D1047" s="1">
        <f>BILANCA!E69</f>
        <v>346503.19</v>
      </c>
      <c r="E1047" s="1">
        <v>0</v>
      </c>
      <c r="F1047" s="1">
        <v>0</v>
      </c>
      <c r="G1047" s="2">
        <f t="shared" si="22"/>
        <v>55972.084480000005</v>
      </c>
      <c r="H1047" s="2">
        <f t="shared" si="19"/>
        <v>0.63000000000465661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181557.44</v>
      </c>
      <c r="D1048" s="1">
        <f>BILANCA!E70</f>
        <v>346467.88</v>
      </c>
      <c r="E1048" s="1">
        <v>0</v>
      </c>
      <c r="F1048" s="1">
        <v>0</v>
      </c>
      <c r="G1048" s="2">
        <f t="shared" si="22"/>
        <v>56842.058000000005</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181557.44</v>
      </c>
      <c r="D1050" s="1">
        <f>BILANCA!E72</f>
        <v>346467.88</v>
      </c>
      <c r="E1050" s="1">
        <v>0</v>
      </c>
      <c r="F1050" s="1">
        <v>0</v>
      </c>
      <c r="G1050" s="2">
        <f t="shared" si="22"/>
        <v>58591.044400000006</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35.31</v>
      </c>
      <c r="E1054" s="1">
        <v>0</v>
      </c>
      <c r="F1054" s="1">
        <v>0</v>
      </c>
      <c r="G1054" s="2">
        <f t="shared" si="22"/>
        <v>5.0140199999999995</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225854.4</v>
      </c>
      <c r="D1112" s="1">
        <f>BILANCA!E134</f>
        <v>225854.4</v>
      </c>
      <c r="E1112" s="1">
        <v>0</v>
      </c>
      <c r="F1112" s="1">
        <v>0</v>
      </c>
      <c r="G1112" s="2">
        <f t="shared" si="22"/>
        <v>87405.652799999996</v>
      </c>
      <c r="H1112" s="2">
        <f t="shared" si="23"/>
        <v>0.79999999998835847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225854.4</v>
      </c>
      <c r="D1113" s="1">
        <f>BILANCA!E135</f>
        <v>225854.4</v>
      </c>
      <c r="E1113" s="1">
        <v>0</v>
      </c>
      <c r="F1113" s="1">
        <v>0</v>
      </c>
      <c r="G1113" s="2">
        <f t="shared" si="22"/>
        <v>88083.216</v>
      </c>
      <c r="H1113" s="2">
        <f t="shared" si="23"/>
        <v>0.79999999998835847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225854.4</v>
      </c>
      <c r="D1117" s="1">
        <f>BILANCA!E139</f>
        <v>225854.4</v>
      </c>
      <c r="E1117" s="1">
        <v>0</v>
      </c>
      <c r="F1117" s="1">
        <v>0</v>
      </c>
      <c r="G1117" s="2">
        <f t="shared" si="22"/>
        <v>90793.468800000002</v>
      </c>
      <c r="H1117" s="2">
        <f t="shared" si="23"/>
        <v>0.79999999998835847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17906.97</v>
      </c>
      <c r="D1124" s="1">
        <f>BILANCA!E146</f>
        <v>16973.239999999998</v>
      </c>
      <c r="E1124" s="1">
        <v>0</v>
      </c>
      <c r="F1124" s="1">
        <v>0</v>
      </c>
      <c r="G1124" s="2">
        <f t="shared" si="22"/>
        <v>7311.3364499999989</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7562.51</v>
      </c>
      <c r="D1125" s="1">
        <f>BILANCA!E147</f>
        <v>6235.2</v>
      </c>
      <c r="E1125" s="1">
        <v>0</v>
      </c>
      <c r="F1125" s="1">
        <v>0</v>
      </c>
      <c r="G1125" s="2">
        <f t="shared" si="22"/>
        <v>2844.6732199999997</v>
      </c>
      <c r="H1125" s="2">
        <f t="shared" si="23"/>
        <v>0.68999999999959982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4244.1099999999997</v>
      </c>
      <c r="D1136" s="1">
        <f>BILANCA!E158</f>
        <v>2820.33</v>
      </c>
      <c r="E1136" s="1">
        <v>0</v>
      </c>
      <c r="F1136" s="1">
        <v>0</v>
      </c>
      <c r="G1136" s="2">
        <f t="shared" si="22"/>
        <v>1512.3698099999999</v>
      </c>
      <c r="H1136" s="2">
        <f t="shared" si="23"/>
        <v>0.43999999999959982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39858.35</v>
      </c>
      <c r="D1137" s="1">
        <f>BILANCA!E159</f>
        <v>23852.3</v>
      </c>
      <c r="E1137" s="1">
        <v>0</v>
      </c>
      <c r="F1137" s="1">
        <v>0</v>
      </c>
      <c r="G1137" s="2">
        <f t="shared" si="22"/>
        <v>13484.694299999999</v>
      </c>
      <c r="H1137" s="2">
        <f t="shared" si="23"/>
        <v>0.64999999999781721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146</v>
      </c>
      <c r="D1138" s="1">
        <f>BILANCA!E160</f>
        <v>437.97</v>
      </c>
      <c r="E1138" s="1">
        <v>0</v>
      </c>
      <c r="F1138" s="1">
        <v>0</v>
      </c>
      <c r="G1138" s="2">
        <f t="shared" si="22"/>
        <v>158.4007</v>
      </c>
      <c r="H1138" s="2">
        <f t="shared" si="23"/>
        <v>2.9999999999972715E-2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1114.8699999999999</v>
      </c>
      <c r="D1140" s="1">
        <f>BILANCA!E162</f>
        <v>627.44000000000005</v>
      </c>
      <c r="E1140" s="1">
        <v>0</v>
      </c>
      <c r="F1140" s="1">
        <v>0</v>
      </c>
      <c r="G1140" s="2">
        <f t="shared" si="22"/>
        <v>372.05074999999999</v>
      </c>
      <c r="H1140" s="2">
        <f t="shared" si="23"/>
        <v>0.57000000000016371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35018.870000000003</v>
      </c>
      <c r="D1141" s="1">
        <f>BILANCA!E163</f>
        <v>17000</v>
      </c>
      <c r="E1141" s="1">
        <v>0</v>
      </c>
      <c r="F1141" s="1">
        <v>0</v>
      </c>
      <c r="G1141" s="2">
        <f t="shared" si="22"/>
        <v>10904.981460000001</v>
      </c>
      <c r="H1141" s="2">
        <f t="shared" si="23"/>
        <v>0.12999999999738066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5284666.2</v>
      </c>
      <c r="D1152" s="1">
        <f>BILANCA!E175</f>
        <v>6650239.9200000009</v>
      </c>
      <c r="E1152" s="1">
        <v>0</v>
      </c>
      <c r="F1152" s="1">
        <v>0</v>
      </c>
      <c r="G1152" s="2">
        <f t="shared" si="22"/>
        <v>3140889.6807600008</v>
      </c>
      <c r="H1152" s="2">
        <f t="shared" si="23"/>
        <v>0.27999999932944775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244222.97</v>
      </c>
      <c r="D1153" s="1">
        <f>BILANCA!E176</f>
        <v>223985.66999999998</v>
      </c>
      <c r="E1153" s="1">
        <v>0</v>
      </c>
      <c r="F1153" s="1">
        <v>0</v>
      </c>
      <c r="G1153" s="2">
        <f t="shared" si="22"/>
        <v>117673.03270000001</v>
      </c>
      <c r="H1153" s="2">
        <f t="shared" si="23"/>
        <v>0.36000000001513399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26259.79</v>
      </c>
      <c r="D1154" s="1">
        <f>BILANCA!E177</f>
        <v>33541.919999999998</v>
      </c>
      <c r="E1154" s="1">
        <v>0</v>
      </c>
      <c r="F1154" s="1">
        <v>0</v>
      </c>
      <c r="G1154" s="2">
        <f t="shared" si="22"/>
        <v>15961.76073</v>
      </c>
      <c r="H1154" s="2">
        <f t="shared" si="23"/>
        <v>0.29000000000087311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6159.57</v>
      </c>
      <c r="D1155" s="1">
        <f>BILANCA!E178</f>
        <v>9495.7000000000007</v>
      </c>
      <c r="E1155" s="1">
        <v>0</v>
      </c>
      <c r="F1155" s="1">
        <v>0</v>
      </c>
      <c r="G1155" s="2">
        <f t="shared" si="22"/>
        <v>4325.9668399999991</v>
      </c>
      <c r="H1155" s="2">
        <f t="shared" si="23"/>
        <v>0.72999999999956344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15346.36</v>
      </c>
      <c r="D1156" s="1">
        <f>BILANCA!E179</f>
        <v>19392.900000000001</v>
      </c>
      <c r="E1156" s="1">
        <v>0</v>
      </c>
      <c r="F1156" s="1">
        <v>0</v>
      </c>
      <c r="G1156" s="2">
        <f t="shared" si="22"/>
        <v>9364.8636800000004</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906.81000000000006</v>
      </c>
      <c r="D1157" s="1">
        <f>BILANCA!E180</f>
        <v>478.8</v>
      </c>
      <c r="E1157" s="1">
        <v>0</v>
      </c>
      <c r="F1157" s="1">
        <v>0</v>
      </c>
      <c r="G1157" s="2">
        <f t="shared" si="22"/>
        <v>324.40733999999998</v>
      </c>
      <c r="H1157" s="2">
        <f t="shared" si="23"/>
        <v>0.38999999999992951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697.71</v>
      </c>
      <c r="D1159" s="1">
        <f>BILANCA!E182</f>
        <v>478.8</v>
      </c>
      <c r="E1159" s="1">
        <v>0</v>
      </c>
      <c r="F1159" s="1">
        <v>0</v>
      </c>
      <c r="G1159" s="2">
        <f t="shared" si="22"/>
        <v>291.33456000000001</v>
      </c>
      <c r="H1159" s="2">
        <f t="shared" si="23"/>
        <v>0.48999999999995225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209.1</v>
      </c>
      <c r="D1160" s="1">
        <f>BILANCA!E183</f>
        <v>0</v>
      </c>
      <c r="E1160" s="1">
        <v>0</v>
      </c>
      <c r="F1160" s="1">
        <v>0</v>
      </c>
      <c r="G1160" s="2">
        <f t="shared" si="22"/>
        <v>37.0107</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46.58</v>
      </c>
      <c r="D1161" s="1">
        <f>BILANCA!E184</f>
        <v>291.51</v>
      </c>
      <c r="E1161" s="1">
        <v>0</v>
      </c>
      <c r="F1161" s="1">
        <v>0</v>
      </c>
      <c r="G1161" s="2">
        <f t="shared" si="22"/>
        <v>112.0688</v>
      </c>
      <c r="H1161" s="2">
        <f t="shared" si="23"/>
        <v>0.9100000000000108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3800.47</v>
      </c>
      <c r="D1163" s="1">
        <f>BILANCA!E186</f>
        <v>3883.01</v>
      </c>
      <c r="E1163" s="1">
        <v>0</v>
      </c>
      <c r="F1163" s="1">
        <v>0</v>
      </c>
      <c r="G1163" s="2">
        <f t="shared" si="22"/>
        <v>2081.9682000000003</v>
      </c>
      <c r="H1163" s="2">
        <f t="shared" si="23"/>
        <v>0.48000000000001819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9877.5</v>
      </c>
      <c r="E1166" s="1">
        <v>0</v>
      </c>
      <c r="F1166" s="1">
        <v>0</v>
      </c>
      <c r="G1166" s="2">
        <f t="shared" si="22"/>
        <v>3615.165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217963.18</v>
      </c>
      <c r="D1183" s="1">
        <f>BILANCA!E206</f>
        <v>180566.25</v>
      </c>
      <c r="E1183" s="1">
        <v>0</v>
      </c>
      <c r="F1183" s="1">
        <v>0</v>
      </c>
      <c r="G1183" s="2">
        <f t="shared" si="22"/>
        <v>115819.136</v>
      </c>
      <c r="H1183" s="2">
        <f t="shared" si="23"/>
        <v>0.42999999999301508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217963.18</v>
      </c>
      <c r="D1184" s="1">
        <f>BILANCA!E207</f>
        <v>180566.25</v>
      </c>
      <c r="E1184" s="1">
        <v>0</v>
      </c>
      <c r="F1184" s="1">
        <v>0</v>
      </c>
      <c r="G1184" s="2">
        <f t="shared" si="22"/>
        <v>116398.23168000001</v>
      </c>
      <c r="H1184" s="2">
        <f t="shared" si="23"/>
        <v>0.42999999999301508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201202.29</v>
      </c>
      <c r="D1189" s="1">
        <f>BILANCA!E212</f>
        <v>180566.25</v>
      </c>
      <c r="E1189" s="1">
        <v>0</v>
      </c>
      <c r="F1189" s="1">
        <v>0</v>
      </c>
      <c r="G1189" s="2">
        <f t="shared" si="22"/>
        <v>115840.96674</v>
      </c>
      <c r="H1189" s="2">
        <f t="shared" si="23"/>
        <v>0.54000000000814907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16760.89</v>
      </c>
      <c r="D1194" s="1">
        <f>BILANCA!E217</f>
        <v>0</v>
      </c>
      <c r="E1194" s="1">
        <v>0</v>
      </c>
      <c r="F1194" s="1">
        <v>0</v>
      </c>
      <c r="G1194" s="2">
        <f t="shared" si="22"/>
        <v>3536.5477899999996</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5040443.2300000004</v>
      </c>
      <c r="D1214" s="1">
        <f>BILANCA!E237</f>
        <v>6426254.2500000009</v>
      </c>
      <c r="E1214" s="1">
        <v>0</v>
      </c>
      <c r="F1214" s="1">
        <v>0</v>
      </c>
      <c r="G1214" s="2">
        <f t="shared" si="22"/>
        <v>4133271.849630001</v>
      </c>
      <c r="H1214" s="2">
        <f t="shared" si="23"/>
        <v>0.48000000137835741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4867238.6100000003</v>
      </c>
      <c r="D1215" s="1">
        <f>BILANCA!E238</f>
        <v>6106197.2400000002</v>
      </c>
      <c r="E1215" s="1">
        <v>0</v>
      </c>
      <c r="F1215" s="1">
        <v>0</v>
      </c>
      <c r="G1215" s="2">
        <f t="shared" si="22"/>
        <v>3962474.8768800003</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7149366.7000000002</v>
      </c>
      <c r="D1216" s="1">
        <f>BILANCA!E239</f>
        <v>8478903.4900000002</v>
      </c>
      <c r="E1216" s="1">
        <v>0</v>
      </c>
      <c r="F1216" s="1">
        <v>0</v>
      </c>
      <c r="G1216" s="2">
        <f t="shared" si="22"/>
        <v>5616971.4674400007</v>
      </c>
      <c r="H1216" s="2">
        <f t="shared" si="23"/>
        <v>0.7900000000372529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6923512.2999999998</v>
      </c>
      <c r="D1217" s="1">
        <f>BILANCA!E240</f>
        <v>8253049.0899999999</v>
      </c>
      <c r="E1217" s="1">
        <v>0</v>
      </c>
      <c r="F1217" s="1">
        <v>0</v>
      </c>
      <c r="G1217" s="2">
        <f t="shared" si="22"/>
        <v>5482528.8523200005</v>
      </c>
      <c r="H1217" s="2">
        <f t="shared" si="23"/>
        <v>0.38999999966472387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225854.4</v>
      </c>
      <c r="D1218" s="1">
        <f>BILANCA!E241</f>
        <v>225854.4</v>
      </c>
      <c r="E1218" s="1">
        <v>0</v>
      </c>
      <c r="F1218" s="1">
        <v>0</v>
      </c>
      <c r="G1218" s="2">
        <f t="shared" si="22"/>
        <v>159227.35199999998</v>
      </c>
      <c r="H1218" s="2">
        <f t="shared" si="23"/>
        <v>0.79999999998835847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2282128.09</v>
      </c>
      <c r="D1219" s="1">
        <f>BILANCA!E242</f>
        <v>2372706.25</v>
      </c>
      <c r="E1219" s="1">
        <v>0</v>
      </c>
      <c r="F1219" s="1">
        <v>0</v>
      </c>
      <c r="G1219" s="2">
        <f t="shared" si="22"/>
        <v>1658499.5792399999</v>
      </c>
      <c r="H1219" s="2">
        <f t="shared" si="23"/>
        <v>0.33999999985098839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2282128.09</v>
      </c>
      <c r="D1220" s="1">
        <f>BILANCA!E243</f>
        <v>2372706.25</v>
      </c>
      <c r="E1220" s="1">
        <v>0</v>
      </c>
      <c r="F1220" s="1">
        <v>0</v>
      </c>
      <c r="G1220" s="2">
        <f t="shared" si="22"/>
        <v>1665527.1198299997</v>
      </c>
      <c r="H1220" s="2">
        <f t="shared" si="23"/>
        <v>0.33999999985098839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155297.66000000015</v>
      </c>
      <c r="D1222" s="1">
        <f>BILANCA!E245</f>
        <v>303083.78000000026</v>
      </c>
      <c r="E1222" s="1">
        <v>0</v>
      </c>
      <c r="F1222" s="1">
        <v>0</v>
      </c>
      <c r="G1222" s="2">
        <f t="shared" si="22"/>
        <v>181990.18758000014</v>
      </c>
      <c r="H1222" s="2">
        <f t="shared" si="23"/>
        <v>0.55999999959021807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5081779.0200000005</v>
      </c>
      <c r="D1223" s="1">
        <f>BILANCA!E246</f>
        <v>6683976.4700000007</v>
      </c>
      <c r="E1223" s="1">
        <v>0</v>
      </c>
      <c r="F1223" s="1">
        <v>0</v>
      </c>
      <c r="G1223" s="2">
        <f t="shared" si="22"/>
        <v>4427935.6704000002</v>
      </c>
      <c r="H1223" s="2">
        <f t="shared" si="23"/>
        <v>0.49000000115483999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4901914.4800000004</v>
      </c>
      <c r="D1224" s="1">
        <f>BILANCA!E247</f>
        <v>6541508.8600000003</v>
      </c>
      <c r="E1224" s="1">
        <v>0</v>
      </c>
      <c r="F1224" s="1">
        <v>0</v>
      </c>
      <c r="G1224" s="2">
        <f t="shared" si="22"/>
        <v>4334368.6601999998</v>
      </c>
      <c r="H1224" s="2">
        <f t="shared" si="23"/>
        <v>0.62000000011175871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179864.54</v>
      </c>
      <c r="D1226" s="1">
        <f>BILANCA!E249</f>
        <v>142467.60999999999</v>
      </c>
      <c r="E1226" s="1">
        <v>0</v>
      </c>
      <c r="F1226" s="1">
        <v>0</v>
      </c>
      <c r="G1226" s="2">
        <f t="shared" si="22"/>
        <v>112946.34168</v>
      </c>
      <c r="H1226" s="2">
        <f t="shared" si="23"/>
        <v>0.85000000000582077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4926481.3600000003</v>
      </c>
      <c r="D1227" s="1">
        <f>BILANCA!E250</f>
        <v>6380892.6900000004</v>
      </c>
      <c r="E1227" s="1">
        <v>0</v>
      </c>
      <c r="F1227" s="1">
        <v>0</v>
      </c>
      <c r="G1227" s="2">
        <f t="shared" si="22"/>
        <v>4315937.0845600003</v>
      </c>
      <c r="H1227" s="2">
        <f t="shared" si="23"/>
        <v>0.66999999992549419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4926481.3600000003</v>
      </c>
      <c r="D1229" s="1">
        <f>BILANCA!E252</f>
        <v>6380892.6900000004</v>
      </c>
      <c r="E1229" s="1">
        <v>0</v>
      </c>
      <c r="F1229" s="1">
        <v>0</v>
      </c>
      <c r="G1229" s="2">
        <f t="shared" si="22"/>
        <v>4351313.6180400001</v>
      </c>
      <c r="H1229" s="2">
        <f t="shared" si="23"/>
        <v>0.66999999992549419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17906.96</v>
      </c>
      <c r="D1232" s="1">
        <f>BILANCA!E255</f>
        <v>16973.23</v>
      </c>
      <c r="E1232" s="1">
        <v>0</v>
      </c>
      <c r="F1232" s="1">
        <v>0</v>
      </c>
      <c r="G1232" s="2">
        <f t="shared" si="22"/>
        <v>12911.50158</v>
      </c>
      <c r="H1232" s="2">
        <f t="shared" si="23"/>
        <v>0.27000000000043656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1284495.6100000001</v>
      </c>
      <c r="D1236" s="1">
        <f>BILANCA!E259</f>
        <v>1278974.3700000001</v>
      </c>
      <c r="E1236" s="1">
        <v>0</v>
      </c>
      <c r="F1236" s="1">
        <v>0</v>
      </c>
      <c r="G1236" s="2">
        <f t="shared" si="22"/>
        <v>972138.42055000016</v>
      </c>
      <c r="H1236" s="2">
        <f t="shared" si="23"/>
        <v>0.76000000000931323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1284495.6100000001</v>
      </c>
      <c r="D1237" s="1">
        <f>BILANCA!E260</f>
        <v>1278974.3700000001</v>
      </c>
      <c r="E1237" s="1">
        <v>0</v>
      </c>
      <c r="F1237" s="1">
        <v>0</v>
      </c>
      <c r="G1237" s="2">
        <f t="shared" si="22"/>
        <v>975980.86490000004</v>
      </c>
      <c r="H1237" s="2">
        <f t="shared" si="23"/>
        <v>0.76000000000931323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7562.51</v>
      </c>
      <c r="D1240" s="1">
        <f>BILANCA!E264</f>
        <v>6235.2</v>
      </c>
      <c r="E1240" s="1">
        <v>0</v>
      </c>
      <c r="F1240" s="1">
        <v>0</v>
      </c>
      <c r="G1240" s="2">
        <f t="shared" si="22"/>
        <v>5148.4578700000002</v>
      </c>
      <c r="H1240" s="2">
        <f t="shared" si="23"/>
        <v>0.68999999999959982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45363.33</v>
      </c>
      <c r="D1241" s="1">
        <f>BILANCA!E265</f>
        <v>27738.04</v>
      </c>
      <c r="E1241" s="1">
        <v>0</v>
      </c>
      <c r="F1241" s="1">
        <v>0</v>
      </c>
      <c r="G1241" s="2">
        <f t="shared" si="22"/>
        <v>26016.567780000005</v>
      </c>
      <c r="H1241" s="2">
        <f t="shared" si="23"/>
        <v>0.37000000000261934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26259.79</v>
      </c>
      <c r="D1264" s="1">
        <f>BILANCA!E288</f>
        <v>33541.919999999998</v>
      </c>
      <c r="E1264" s="1">
        <v>0</v>
      </c>
      <c r="F1264" s="1">
        <v>0</v>
      </c>
      <c r="G1264" s="2">
        <f t="shared" si="24"/>
        <v>26229.560030000001</v>
      </c>
      <c r="H1264" s="2">
        <f t="shared" si="23"/>
        <v>0.29000000000087311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9877.5</v>
      </c>
      <c r="E1266" s="1">
        <v>0</v>
      </c>
      <c r="F1266" s="1">
        <v>0</v>
      </c>
      <c r="G1266" s="2">
        <f t="shared" si="24"/>
        <v>5590.6649999999991</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217963.18</v>
      </c>
      <c r="D1270" s="1">
        <f>BILANCA!E294</f>
        <v>180566.25</v>
      </c>
      <c r="E1270" s="1">
        <v>0</v>
      </c>
      <c r="F1270" s="1">
        <v>0</v>
      </c>
      <c r="G1270" s="2">
        <f t="shared" si="24"/>
        <v>166200.46015999999</v>
      </c>
      <c r="H1270" s="2">
        <f t="shared" si="23"/>
        <v>0.42999999999301508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89849.2</v>
      </c>
      <c r="D1299" s="6">
        <f>'RAS-funkcijski'!E5</f>
        <v>210489.05999999997</v>
      </c>
      <c r="E1299" s="6">
        <v>0</v>
      </c>
      <c r="F1299" s="6">
        <v>0</v>
      </c>
      <c r="G1299" s="7">
        <f t="shared" si="24"/>
        <v>510.82731999999993</v>
      </c>
      <c r="H1299" s="7">
        <f t="shared" si="23"/>
        <v>0.25999999996565748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85520.95</v>
      </c>
      <c r="D1300" s="1">
        <f>'RAS-funkcijski'!E6</f>
        <v>166675.16999999998</v>
      </c>
      <c r="E1300" s="1">
        <v>0</v>
      </c>
      <c r="F1300" s="1">
        <v>0</v>
      </c>
      <c r="G1300" s="2">
        <f t="shared" si="24"/>
        <v>837.74257999999986</v>
      </c>
      <c r="H1300" s="2">
        <f t="shared" si="23"/>
        <v>0.21999999998661224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83131.94</v>
      </c>
      <c r="D1301" s="1">
        <f>'RAS-funkcijski'!E7</f>
        <v>119925.97</v>
      </c>
      <c r="E1301" s="1">
        <v>0</v>
      </c>
      <c r="F1301" s="1">
        <v>0</v>
      </c>
      <c r="G1301" s="2">
        <f t="shared" si="24"/>
        <v>968.95164</v>
      </c>
      <c r="H1301" s="2">
        <f t="shared" si="23"/>
        <v>8.999999999650754E-2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2389.0100000000002</v>
      </c>
      <c r="D1302" s="1">
        <f>'RAS-funkcijski'!E8</f>
        <v>46749.2</v>
      </c>
      <c r="E1302" s="1">
        <v>0</v>
      </c>
      <c r="F1302" s="1">
        <v>0</v>
      </c>
      <c r="G1302" s="2">
        <f t="shared" si="24"/>
        <v>383.54963999999995</v>
      </c>
      <c r="H1302" s="2">
        <f t="shared" si="23"/>
        <v>0.2099999999973079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213.84</v>
      </c>
      <c r="D1307" s="1">
        <f>'RAS-funkcijski'!E13</f>
        <v>1238.1099999999999</v>
      </c>
      <c r="E1307" s="1">
        <v>0</v>
      </c>
      <c r="F1307" s="1">
        <v>0</v>
      </c>
      <c r="G1307" s="2">
        <f t="shared" si="24"/>
        <v>24.210539999999995</v>
      </c>
      <c r="H1307" s="2">
        <f t="shared" si="23"/>
        <v>0.26999999999989654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213.84</v>
      </c>
      <c r="D1308" s="1">
        <f>'RAS-funkcijski'!E14</f>
        <v>1238.1099999999999</v>
      </c>
      <c r="E1308" s="1">
        <v>0</v>
      </c>
      <c r="F1308" s="1">
        <v>0</v>
      </c>
      <c r="G1308" s="2">
        <f t="shared" si="24"/>
        <v>26.900600000000001</v>
      </c>
      <c r="H1308" s="2">
        <f t="shared" si="23"/>
        <v>0.26999999999989654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4114.41</v>
      </c>
      <c r="D1312" s="1">
        <f>'RAS-funkcijski'!E18</f>
        <v>42575.78</v>
      </c>
      <c r="E1312" s="1">
        <v>0</v>
      </c>
      <c r="F1312" s="1">
        <v>0</v>
      </c>
      <c r="G1312" s="2">
        <f t="shared" si="24"/>
        <v>1249.7235800000001</v>
      </c>
      <c r="H1312" s="2">
        <f t="shared" si="23"/>
        <v>0.63000000000101863</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690.16</v>
      </c>
      <c r="D1316" s="1">
        <f>'RAS-funkcijski'!E22</f>
        <v>0</v>
      </c>
      <c r="E1316" s="1">
        <v>0</v>
      </c>
      <c r="F1316" s="1">
        <v>0</v>
      </c>
      <c r="G1316" s="2">
        <f t="shared" si="24"/>
        <v>12.422879999999999</v>
      </c>
      <c r="H1316" s="2">
        <f t="shared" si="23"/>
        <v>0.15999999999996817</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690.16</v>
      </c>
      <c r="D1318" s="1">
        <f>'RAS-funkcijski'!E24</f>
        <v>0</v>
      </c>
      <c r="E1318" s="1">
        <v>0</v>
      </c>
      <c r="F1318" s="1">
        <v>0</v>
      </c>
      <c r="G1318" s="2">
        <f t="shared" si="24"/>
        <v>13.8032</v>
      </c>
      <c r="H1318" s="2">
        <f t="shared" si="23"/>
        <v>0.15999999999996817</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27786.850000000002</v>
      </c>
      <c r="D1322" s="1">
        <f>'RAS-funkcijski'!E28</f>
        <v>16304.45</v>
      </c>
      <c r="E1322" s="1">
        <v>0</v>
      </c>
      <c r="F1322" s="1">
        <v>0</v>
      </c>
      <c r="G1322" s="2">
        <f t="shared" si="24"/>
        <v>1449.498</v>
      </c>
      <c r="H1322" s="2">
        <f t="shared" si="23"/>
        <v>0.59999999999854481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27521.4</v>
      </c>
      <c r="D1324" s="1">
        <f>'RAS-funkcijski'!E30</f>
        <v>16039</v>
      </c>
      <c r="E1324" s="1">
        <v>0</v>
      </c>
      <c r="F1324" s="1">
        <v>0</v>
      </c>
      <c r="G1324" s="2">
        <f t="shared" si="24"/>
        <v>1549.5844</v>
      </c>
      <c r="H1324" s="2">
        <f t="shared" si="23"/>
        <v>0.40000000000145519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265.45</v>
      </c>
      <c r="D1328" s="1">
        <f>'RAS-funkcijski'!E34</f>
        <v>265.45</v>
      </c>
      <c r="E1328" s="1">
        <v>0</v>
      </c>
      <c r="F1328" s="1">
        <v>0</v>
      </c>
      <c r="G1328" s="2">
        <f t="shared" si="24"/>
        <v>23.890499999999999</v>
      </c>
      <c r="H1328" s="2">
        <f t="shared" si="23"/>
        <v>0.89999999999997726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238672.6</v>
      </c>
      <c r="D1329" s="1">
        <f>'RAS-funkcijski'!E35</f>
        <v>1535066.16</v>
      </c>
      <c r="E1329" s="1">
        <v>0</v>
      </c>
      <c r="F1329" s="1">
        <v>0</v>
      </c>
      <c r="G1329" s="2">
        <f t="shared" si="24"/>
        <v>102572.95252000001</v>
      </c>
      <c r="H1329" s="2">
        <f t="shared" si="23"/>
        <v>0.5599999999103602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66173.41</v>
      </c>
      <c r="D1330" s="1">
        <f>'RAS-funkcijski'!E36</f>
        <v>114592.48999999999</v>
      </c>
      <c r="E1330" s="1">
        <v>0</v>
      </c>
      <c r="F1330" s="1">
        <v>0</v>
      </c>
      <c r="G1330" s="2">
        <f t="shared" si="24"/>
        <v>9451.4684799999995</v>
      </c>
      <c r="H1330" s="2">
        <f t="shared" si="23"/>
        <v>0.89999999999417923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34433.17</v>
      </c>
      <c r="D1331" s="1">
        <f>'RAS-funkcijski'!E37</f>
        <v>38869.760000000002</v>
      </c>
      <c r="E1331" s="1">
        <v>0</v>
      </c>
      <c r="F1331" s="1">
        <v>0</v>
      </c>
      <c r="G1331" s="2">
        <f t="shared" si="24"/>
        <v>3701.69877</v>
      </c>
      <c r="H1331" s="2">
        <f t="shared" si="23"/>
        <v>0.4099999999962165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31740.240000000002</v>
      </c>
      <c r="D1332" s="1">
        <f>'RAS-funkcijski'!E38</f>
        <v>75722.73</v>
      </c>
      <c r="E1332" s="1">
        <v>0</v>
      </c>
      <c r="F1332" s="1">
        <v>0</v>
      </c>
      <c r="G1332" s="2">
        <f t="shared" si="24"/>
        <v>6228.3137999999999</v>
      </c>
      <c r="H1332" s="2">
        <f t="shared" si="23"/>
        <v>0.51000000000567525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2369.1</v>
      </c>
      <c r="D1333" s="1">
        <f>'RAS-funkcijski'!E39</f>
        <v>3186.54</v>
      </c>
      <c r="E1333" s="1">
        <v>0</v>
      </c>
      <c r="F1333" s="1">
        <v>0</v>
      </c>
      <c r="G1333" s="2">
        <f t="shared" si="24"/>
        <v>305.97630000000004</v>
      </c>
      <c r="H1333" s="2">
        <f t="shared" si="23"/>
        <v>0.55999999999994543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2369.1</v>
      </c>
      <c r="D1334" s="1">
        <f>'RAS-funkcijski'!E40</f>
        <v>3186.54</v>
      </c>
      <c r="E1334" s="1">
        <v>0</v>
      </c>
      <c r="F1334" s="1">
        <v>0</v>
      </c>
      <c r="G1334" s="2">
        <f t="shared" si="24"/>
        <v>314.71847999999994</v>
      </c>
      <c r="H1334" s="2">
        <f t="shared" si="23"/>
        <v>0.55999999999994543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10550.99</v>
      </c>
      <c r="D1337" s="1">
        <f>'RAS-funkcijski'!E43</f>
        <v>3536.1099999999997</v>
      </c>
      <c r="E1337" s="1">
        <v>0</v>
      </c>
      <c r="F1337" s="1">
        <v>0</v>
      </c>
      <c r="G1337" s="2">
        <f t="shared" si="24"/>
        <v>687.30519000000004</v>
      </c>
      <c r="H1337" s="2">
        <f t="shared" si="23"/>
        <v>0.11999999999989086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9404.14</v>
      </c>
      <c r="D1339" s="1">
        <f>'RAS-funkcijski'!E45</f>
        <v>3500.74</v>
      </c>
      <c r="E1339" s="1">
        <v>0</v>
      </c>
      <c r="F1339" s="1">
        <v>0</v>
      </c>
      <c r="G1339" s="2">
        <f t="shared" si="24"/>
        <v>672.63041999999996</v>
      </c>
      <c r="H1339" s="2">
        <f t="shared" si="27"/>
        <v>0.3999999999996362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1146.8499999999999</v>
      </c>
      <c r="D1342" s="1">
        <f>'RAS-funkcijski'!E48</f>
        <v>35.369999999999997</v>
      </c>
      <c r="E1342" s="1">
        <v>0</v>
      </c>
      <c r="F1342" s="1">
        <v>0</v>
      </c>
      <c r="G1342" s="2">
        <f t="shared" si="24"/>
        <v>53.573959999999992</v>
      </c>
      <c r="H1342" s="2">
        <f t="shared" si="27"/>
        <v>0.52000000000008839</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137929.71</v>
      </c>
      <c r="D1348" s="1">
        <f>'RAS-funkcijski'!E54</f>
        <v>1382239.06</v>
      </c>
      <c r="E1348" s="1">
        <v>0</v>
      </c>
      <c r="F1348" s="1">
        <v>0</v>
      </c>
      <c r="G1348" s="2">
        <f t="shared" si="24"/>
        <v>145120.39150000003</v>
      </c>
      <c r="H1348" s="2">
        <f t="shared" si="27"/>
        <v>0.35000000006402843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137929.71</v>
      </c>
      <c r="D1349" s="1">
        <f>'RAS-funkcijski'!E55</f>
        <v>1382239.06</v>
      </c>
      <c r="E1349" s="1">
        <v>0</v>
      </c>
      <c r="F1349" s="1">
        <v>0</v>
      </c>
      <c r="G1349" s="2">
        <f t="shared" si="24"/>
        <v>148022.79933000001</v>
      </c>
      <c r="H1349" s="2">
        <f t="shared" si="27"/>
        <v>0.35000000006402843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8872.02</v>
      </c>
      <c r="D1354" s="1">
        <f>'RAS-funkcijski'!E60</f>
        <v>6973.63</v>
      </c>
      <c r="E1354" s="1">
        <v>0</v>
      </c>
      <c r="F1354" s="1">
        <v>0</v>
      </c>
      <c r="G1354" s="2">
        <f t="shared" si="24"/>
        <v>1277.87968</v>
      </c>
      <c r="H1354" s="2">
        <f t="shared" si="27"/>
        <v>0.39000000000032742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12777.37</v>
      </c>
      <c r="D1368" s="1">
        <f>'RAS-funkcijski'!E74</f>
        <v>24538.33</v>
      </c>
      <c r="E1368" s="1">
        <v>0</v>
      </c>
      <c r="F1368" s="1">
        <v>0</v>
      </c>
      <c r="G1368" s="2">
        <f t="shared" si="24"/>
        <v>4329.7821000000004</v>
      </c>
      <c r="H1368" s="2">
        <f t="shared" si="27"/>
        <v>0.70000000000254659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10720.48</v>
      </c>
      <c r="D1369" s="1">
        <f>'RAS-funkcijski'!E75</f>
        <v>12291.720000000001</v>
      </c>
      <c r="E1369" s="1">
        <v>0</v>
      </c>
      <c r="F1369" s="1">
        <v>0</v>
      </c>
      <c r="G1369" s="2">
        <f t="shared" si="24"/>
        <v>2506.5783200000001</v>
      </c>
      <c r="H1369" s="2">
        <f t="shared" si="27"/>
        <v>0.75999999999839929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7504.15</v>
      </c>
      <c r="D1370" s="1">
        <f>'RAS-funkcijski'!E76</f>
        <v>5230.92</v>
      </c>
      <c r="E1370" s="1">
        <v>0</v>
      </c>
      <c r="F1370" s="1">
        <v>0</v>
      </c>
      <c r="G1370" s="2">
        <f t="shared" si="24"/>
        <v>1293.5512799999999</v>
      </c>
      <c r="H1370" s="2">
        <f t="shared" si="27"/>
        <v>0.22999999999956344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3216.33</v>
      </c>
      <c r="D1372" s="1">
        <f>'RAS-funkcijski'!E78</f>
        <v>7060.8</v>
      </c>
      <c r="E1372" s="1">
        <v>0</v>
      </c>
      <c r="F1372" s="1">
        <v>0</v>
      </c>
      <c r="G1372" s="2">
        <f t="shared" si="24"/>
        <v>1283.0068199999998</v>
      </c>
      <c r="H1372" s="2">
        <f t="shared" si="27"/>
        <v>0.52999999999974534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234077.93</v>
      </c>
      <c r="D1376" s="1">
        <f>'RAS-funkcijski'!E82</f>
        <v>99915.07</v>
      </c>
      <c r="E1376" s="1">
        <v>0</v>
      </c>
      <c r="F1376" s="1">
        <v>0</v>
      </c>
      <c r="G1376" s="2">
        <f t="shared" si="24"/>
        <v>33844.829460000001</v>
      </c>
      <c r="H1376" s="2">
        <f t="shared" si="27"/>
        <v>0.14000000001396984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1750.39</v>
      </c>
      <c r="E1377" s="1">
        <v>0</v>
      </c>
      <c r="F1377" s="1">
        <v>0</v>
      </c>
      <c r="G1377" s="2">
        <f t="shared" si="24"/>
        <v>276.56162</v>
      </c>
      <c r="H1377" s="2">
        <f t="shared" si="27"/>
        <v>0.39000000000010004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152110.16</v>
      </c>
      <c r="D1378" s="1">
        <f>'RAS-funkcijski'!E84</f>
        <v>58327.16</v>
      </c>
      <c r="E1378" s="1">
        <v>0</v>
      </c>
      <c r="F1378" s="1">
        <v>0</v>
      </c>
      <c r="G1378" s="2">
        <f t="shared" si="24"/>
        <v>21501.1584</v>
      </c>
      <c r="H1378" s="2">
        <f t="shared" si="27"/>
        <v>0.32000000000698492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15118.8</v>
      </c>
      <c r="D1379" s="1">
        <f>'RAS-funkcijski'!E85</f>
        <v>1103.0899999999999</v>
      </c>
      <c r="E1379" s="1">
        <v>0</v>
      </c>
      <c r="F1379" s="1">
        <v>0</v>
      </c>
      <c r="G1379" s="2">
        <f t="shared" si="24"/>
        <v>1403.3233799999998</v>
      </c>
      <c r="H1379" s="2">
        <f t="shared" si="27"/>
        <v>0.29000000000064574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48403.27</v>
      </c>
      <c r="D1380" s="1">
        <f>'RAS-funkcijski'!E86</f>
        <v>33194.99</v>
      </c>
      <c r="E1380" s="1">
        <v>0</v>
      </c>
      <c r="F1380" s="1">
        <v>0</v>
      </c>
      <c r="G1380" s="2">
        <f t="shared" si="24"/>
        <v>9413.0465000000004</v>
      </c>
      <c r="H1380" s="2">
        <f t="shared" si="27"/>
        <v>0.27999999999883585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18445.7</v>
      </c>
      <c r="D1382" s="1">
        <f>'RAS-funkcijski'!E88</f>
        <v>5539.44</v>
      </c>
      <c r="E1382" s="1">
        <v>0</v>
      </c>
      <c r="F1382" s="1">
        <v>0</v>
      </c>
      <c r="G1382" s="2">
        <f t="shared" si="24"/>
        <v>2480.0647200000003</v>
      </c>
      <c r="H1382" s="2">
        <f t="shared" si="27"/>
        <v>0.73999999999887223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9210.6200000000008</v>
      </c>
      <c r="D1383" s="1">
        <f>'RAS-funkcijski'!E89</f>
        <v>9233.41</v>
      </c>
      <c r="E1383" s="1">
        <v>0</v>
      </c>
      <c r="F1383" s="1">
        <v>0</v>
      </c>
      <c r="G1383" s="2">
        <f t="shared" si="24"/>
        <v>2352.5824000000002</v>
      </c>
      <c r="H1383" s="2">
        <f t="shared" si="27"/>
        <v>0.78999999999905413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9210.6200000000008</v>
      </c>
      <c r="D1400" s="1">
        <f>'RAS-funkcijski'!E106</f>
        <v>9233.41</v>
      </c>
      <c r="E1400" s="1">
        <v>0</v>
      </c>
      <c r="F1400" s="1">
        <v>0</v>
      </c>
      <c r="G1400" s="2">
        <f t="shared" si="24"/>
        <v>2823.0988799999996</v>
      </c>
      <c r="H1400" s="2">
        <f t="shared" si="27"/>
        <v>0.78999999999905413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45663.460000000006</v>
      </c>
      <c r="D1401" s="1">
        <f>'RAS-funkcijski'!E107</f>
        <v>28983.16</v>
      </c>
      <c r="E1401" s="1">
        <v>0</v>
      </c>
      <c r="F1401" s="1">
        <v>0</v>
      </c>
      <c r="G1401" s="2">
        <f t="shared" si="24"/>
        <v>10673.867340000001</v>
      </c>
      <c r="H1401" s="2">
        <f t="shared" si="27"/>
        <v>0.62000000000625732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35835.160000000003</v>
      </c>
      <c r="D1402" s="1">
        <f>'RAS-funkcijski'!E108</f>
        <v>0</v>
      </c>
      <c r="E1402" s="1">
        <v>0</v>
      </c>
      <c r="F1402" s="1">
        <v>0</v>
      </c>
      <c r="G1402" s="2">
        <f t="shared" si="24"/>
        <v>3726.85664</v>
      </c>
      <c r="H1402" s="2">
        <f t="shared" si="27"/>
        <v>0.16000000000349246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8501.07</v>
      </c>
      <c r="D1403" s="1">
        <f>'RAS-funkcijski'!E109</f>
        <v>28983.16</v>
      </c>
      <c r="E1403" s="1">
        <v>0</v>
      </c>
      <c r="F1403" s="1">
        <v>0</v>
      </c>
      <c r="G1403" s="2">
        <f t="shared" si="24"/>
        <v>6979.0759500000004</v>
      </c>
      <c r="H1403" s="2">
        <f t="shared" si="27"/>
        <v>0.22999999999956344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1327.23</v>
      </c>
      <c r="D1405" s="1">
        <f>'RAS-funkcijski'!E111</f>
        <v>0</v>
      </c>
      <c r="E1405" s="1">
        <v>0</v>
      </c>
      <c r="F1405" s="1">
        <v>0</v>
      </c>
      <c r="G1405" s="2">
        <f t="shared" si="24"/>
        <v>142.01361</v>
      </c>
      <c r="H1405" s="2">
        <f t="shared" si="27"/>
        <v>0.23000000000001819</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28970.23</v>
      </c>
      <c r="D1408" s="1">
        <f>'RAS-funkcijski'!E114</f>
        <v>39451.5</v>
      </c>
      <c r="E1408" s="1">
        <v>0</v>
      </c>
      <c r="F1408" s="1">
        <v>0</v>
      </c>
      <c r="G1408" s="2">
        <f t="shared" si="24"/>
        <v>11866.0553</v>
      </c>
      <c r="H1408" s="2">
        <f t="shared" si="27"/>
        <v>0.72999999999956344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8042.43</v>
      </c>
      <c r="D1409" s="1">
        <f>'RAS-funkcijski'!E115</f>
        <v>12748.41</v>
      </c>
      <c r="E1409" s="1">
        <v>0</v>
      </c>
      <c r="F1409" s="1">
        <v>0</v>
      </c>
      <c r="G1409" s="2">
        <f t="shared" si="24"/>
        <v>3722.8567499999999</v>
      </c>
      <c r="H1409" s="2">
        <f t="shared" si="27"/>
        <v>0.84000000000014552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4730</v>
      </c>
      <c r="E1410" s="1">
        <v>0</v>
      </c>
      <c r="F1410" s="1">
        <v>0</v>
      </c>
      <c r="G1410" s="2">
        <f t="shared" si="24"/>
        <v>1059.52</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8042.43</v>
      </c>
      <c r="D1411" s="1">
        <f>'RAS-funkcijski'!E117</f>
        <v>8018.41</v>
      </c>
      <c r="E1411" s="1">
        <v>0</v>
      </c>
      <c r="F1411" s="1">
        <v>0</v>
      </c>
      <c r="G1411" s="2">
        <f t="shared" si="24"/>
        <v>2720.95525</v>
      </c>
      <c r="H1411" s="2">
        <f t="shared" si="27"/>
        <v>0.84000000000014552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20927.8</v>
      </c>
      <c r="D1412" s="1">
        <f>'RAS-funkcijski'!E118</f>
        <v>26703.09</v>
      </c>
      <c r="E1412" s="1">
        <v>0</v>
      </c>
      <c r="F1412" s="1">
        <v>0</v>
      </c>
      <c r="G1412" s="2">
        <f t="shared" si="24"/>
        <v>8474.0737200000003</v>
      </c>
      <c r="H1412" s="2">
        <f t="shared" si="27"/>
        <v>0.29000000000087311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20927.8</v>
      </c>
      <c r="D1414" s="1">
        <f>'RAS-funkcijski'!E120</f>
        <v>26703.09</v>
      </c>
      <c r="E1414" s="1">
        <v>0</v>
      </c>
      <c r="F1414" s="1">
        <v>0</v>
      </c>
      <c r="G1414" s="2">
        <f t="shared" si="24"/>
        <v>8622.741680000001</v>
      </c>
      <c r="H1414" s="2">
        <f t="shared" si="27"/>
        <v>0.29000000000087311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16469.560000000001</v>
      </c>
      <c r="D1423" s="1">
        <f>'RAS-funkcijski'!E129</f>
        <v>16061.66</v>
      </c>
      <c r="E1423" s="1">
        <v>0</v>
      </c>
      <c r="F1423" s="1">
        <v>0</v>
      </c>
      <c r="G1423" s="2">
        <f t="shared" si="24"/>
        <v>6074.1100000000006</v>
      </c>
      <c r="H1423" s="2">
        <f t="shared" si="27"/>
        <v>0.77999999999883585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536.96</v>
      </c>
      <c r="D1429" s="1">
        <f>'RAS-funkcijski'!E135</f>
        <v>597.5</v>
      </c>
      <c r="E1429" s="1">
        <v>0</v>
      </c>
      <c r="F1429" s="1">
        <v>0</v>
      </c>
      <c r="G1429" s="2">
        <f t="shared" si="24"/>
        <v>226.88676000000004</v>
      </c>
      <c r="H1429" s="2">
        <f t="shared" si="27"/>
        <v>0.53999999999996362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10923.74</v>
      </c>
      <c r="D1432" s="1">
        <f>'RAS-funkcijski'!E138</f>
        <v>11564.16</v>
      </c>
      <c r="E1432" s="1">
        <v>0</v>
      </c>
      <c r="F1432" s="1">
        <v>0</v>
      </c>
      <c r="G1432" s="2">
        <f t="shared" si="24"/>
        <v>4562.9760399999996</v>
      </c>
      <c r="H1432" s="2">
        <f t="shared" si="27"/>
        <v>0.42000000000007276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5008.8599999999997</v>
      </c>
      <c r="D1434" s="1">
        <f>'RAS-funkcijski'!E140</f>
        <v>3900</v>
      </c>
      <c r="E1434" s="1">
        <v>0</v>
      </c>
      <c r="F1434" s="1">
        <v>0</v>
      </c>
      <c r="G1434" s="2">
        <f t="shared" si="24"/>
        <v>1742.0049600000002</v>
      </c>
      <c r="H1434" s="2">
        <f t="shared" si="27"/>
        <v>0.14000000000032742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702111.09</v>
      </c>
      <c r="D1435" s="13">
        <f>'RAS-funkcijski'!E141</f>
        <v>1967796.1899999997</v>
      </c>
      <c r="E1435" s="13">
        <v>0</v>
      </c>
      <c r="F1435" s="13">
        <v>0</v>
      </c>
      <c r="G1435" s="14">
        <f t="shared" si="24"/>
        <v>635365.37538999994</v>
      </c>
      <c r="H1435" s="14">
        <f t="shared" si="27"/>
        <v>0.27999999967869371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244222.95</v>
      </c>
      <c r="D1480" s="6"/>
      <c r="E1480" s="6">
        <v>0</v>
      </c>
      <c r="F1480" s="6">
        <v>0</v>
      </c>
      <c r="G1480" s="7">
        <f t="shared" ref="G1480:G1580" si="34">B1480/1000*C1480</f>
        <v>244.22295000000003</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2940592.11</v>
      </c>
      <c r="D1481" s="1">
        <v>0</v>
      </c>
      <c r="E1481" s="1">
        <v>0</v>
      </c>
      <c r="F1481" s="1">
        <v>0</v>
      </c>
      <c r="G1481" s="2">
        <f t="shared" si="34"/>
        <v>5881.1842200000001</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512027.06</v>
      </c>
      <c r="D1483" s="1">
        <v>0</v>
      </c>
      <c r="E1483" s="1">
        <v>0</v>
      </c>
      <c r="F1483" s="1">
        <v>0</v>
      </c>
      <c r="G1483" s="2">
        <f t="shared" si="34"/>
        <v>2048.10824</v>
      </c>
      <c r="H1483" s="2">
        <f t="shared" si="35"/>
        <v>5.9999999997671694E-2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103611.85</v>
      </c>
      <c r="D1484" s="1">
        <v>0</v>
      </c>
      <c r="E1484" s="1">
        <v>0</v>
      </c>
      <c r="F1484" s="1">
        <v>0</v>
      </c>
      <c r="G1484" s="2">
        <f t="shared" si="34"/>
        <v>518.05925000000002</v>
      </c>
      <c r="H1484" s="2">
        <f t="shared" si="35"/>
        <v>0.14999999999417923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329143.49</v>
      </c>
      <c r="D1485" s="1">
        <v>0</v>
      </c>
      <c r="E1485" s="1">
        <v>0</v>
      </c>
      <c r="F1485" s="1">
        <v>0</v>
      </c>
      <c r="G1485" s="2">
        <f t="shared" si="34"/>
        <v>1974.86094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27168.28</v>
      </c>
      <c r="D1486" s="1">
        <v>0</v>
      </c>
      <c r="E1486" s="1">
        <v>0</v>
      </c>
      <c r="F1486" s="1">
        <v>0</v>
      </c>
      <c r="G1486" s="2">
        <f t="shared" si="34"/>
        <v>190.17795999999998</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1548.73</v>
      </c>
      <c r="D1487" s="1">
        <v>0</v>
      </c>
      <c r="E1487" s="1">
        <v>0</v>
      </c>
      <c r="F1487" s="1">
        <v>0</v>
      </c>
      <c r="G1487" s="2">
        <f t="shared" si="34"/>
        <v>12.38984</v>
      </c>
      <c r="H1487" s="2">
        <f t="shared" si="35"/>
        <v>0.26999999999998181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49495.91</v>
      </c>
      <c r="D1489" s="1">
        <v>0</v>
      </c>
      <c r="E1489" s="1">
        <v>0</v>
      </c>
      <c r="F1489" s="1">
        <v>0</v>
      </c>
      <c r="G1489" s="2">
        <f t="shared" si="34"/>
        <v>494.95910000000003</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1058.8</v>
      </c>
      <c r="D1491" s="1">
        <v>0</v>
      </c>
      <c r="E1491" s="1">
        <v>0</v>
      </c>
      <c r="F1491" s="1">
        <v>0</v>
      </c>
      <c r="G1491" s="2">
        <f t="shared" si="34"/>
        <v>12.7056</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1461801.72</v>
      </c>
      <c r="D1492" s="1">
        <v>0</v>
      </c>
      <c r="E1492" s="1">
        <v>0</v>
      </c>
      <c r="F1492" s="1">
        <v>0</v>
      </c>
      <c r="G1492" s="2">
        <f t="shared" si="34"/>
        <v>19003.42236</v>
      </c>
      <c r="H1492" s="2">
        <f t="shared" si="35"/>
        <v>0.28000000002793968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966763.33</v>
      </c>
      <c r="D1493" s="1">
        <v>0</v>
      </c>
      <c r="E1493" s="1">
        <v>0</v>
      </c>
      <c r="F1493" s="1">
        <v>0</v>
      </c>
      <c r="G1493" s="2">
        <f t="shared" si="34"/>
        <v>13534.68662</v>
      </c>
      <c r="H1493" s="2">
        <f t="shared" si="35"/>
        <v>0.32999999995809048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966763.33</v>
      </c>
      <c r="D1497" s="1">
        <v>0</v>
      </c>
      <c r="E1497" s="1">
        <v>0</v>
      </c>
      <c r="F1497" s="1">
        <v>0</v>
      </c>
      <c r="G1497" s="2">
        <f t="shared" si="34"/>
        <v>17401.739939999999</v>
      </c>
      <c r="H1497" s="2">
        <f t="shared" si="35"/>
        <v>0.32999999995809048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2960829.39</v>
      </c>
      <c r="D1499" s="1">
        <v>0</v>
      </c>
      <c r="E1499" s="1">
        <v>0</v>
      </c>
      <c r="F1499" s="1">
        <v>0</v>
      </c>
      <c r="G1499" s="2">
        <f t="shared" si="34"/>
        <v>59216.587800000001</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504744.9200000001</v>
      </c>
      <c r="D1501" s="1">
        <v>0</v>
      </c>
      <c r="E1501" s="1">
        <v>0</v>
      </c>
      <c r="F1501" s="1">
        <v>0</v>
      </c>
      <c r="G1501" s="2">
        <f t="shared" si="34"/>
        <v>11104.388240000002</v>
      </c>
      <c r="H1501" s="2">
        <f t="shared" si="35"/>
        <v>7.9999999899882823E-2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100275.71</v>
      </c>
      <c r="D1502" s="1">
        <v>0</v>
      </c>
      <c r="E1502" s="1">
        <v>0</v>
      </c>
      <c r="F1502" s="1">
        <v>0</v>
      </c>
      <c r="G1502" s="2">
        <f t="shared" si="34"/>
        <v>2306.3413300000002</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325096.95</v>
      </c>
      <c r="D1503" s="1">
        <v>0</v>
      </c>
      <c r="E1503" s="1">
        <v>0</v>
      </c>
      <c r="F1503" s="1">
        <v>0</v>
      </c>
      <c r="G1503" s="2">
        <f t="shared" si="34"/>
        <v>7802.3268000000007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27596.28</v>
      </c>
      <c r="D1504" s="1">
        <v>0</v>
      </c>
      <c r="E1504" s="1">
        <v>0</v>
      </c>
      <c r="F1504" s="1">
        <v>0</v>
      </c>
      <c r="G1504" s="2">
        <f t="shared" si="34"/>
        <v>689.90700000000004</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1303.8</v>
      </c>
      <c r="D1505" s="1">
        <v>0</v>
      </c>
      <c r="E1505" s="1">
        <v>0</v>
      </c>
      <c r="F1505" s="1">
        <v>0</v>
      </c>
      <c r="G1505" s="2">
        <f t="shared" si="34"/>
        <v>33.898799999999994</v>
      </c>
      <c r="H1505" s="2">
        <f t="shared" si="35"/>
        <v>0.20000000000004547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49412.9</v>
      </c>
      <c r="D1506" s="1">
        <v>0</v>
      </c>
      <c r="E1506" s="1">
        <v>0</v>
      </c>
      <c r="F1506" s="1">
        <v>0</v>
      </c>
      <c r="G1506" s="2">
        <f>B1506/1000*C1506</f>
        <v>1334.1483000000001</v>
      </c>
      <c r="H1506" s="2">
        <f>ABS(C1506-ROUND(C1506,0))</f>
        <v>9.9999999998544808E-2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1059.28</v>
      </c>
      <c r="D1507" s="1">
        <v>0</v>
      </c>
      <c r="E1507" s="1">
        <v>0</v>
      </c>
      <c r="F1507" s="1">
        <v>0</v>
      </c>
      <c r="G1507" s="2">
        <f t="shared" si="34"/>
        <v>29.659839999999999</v>
      </c>
      <c r="H1507" s="2">
        <f t="shared" si="35"/>
        <v>0.27999999999997272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1451924.22</v>
      </c>
      <c r="D1510" s="1">
        <v>0</v>
      </c>
      <c r="E1510" s="1">
        <v>0</v>
      </c>
      <c r="F1510" s="1">
        <v>0</v>
      </c>
      <c r="G1510" s="2">
        <f t="shared" si="34"/>
        <v>45009.650819999995</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1004160.25</v>
      </c>
      <c r="D1511" s="1">
        <v>0</v>
      </c>
      <c r="E1511" s="1">
        <v>0</v>
      </c>
      <c r="F1511" s="1">
        <v>0</v>
      </c>
      <c r="G1511" s="2">
        <f t="shared" si="34"/>
        <v>32133.128000000001</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1004160.25</v>
      </c>
      <c r="D1515" s="1">
        <v>0</v>
      </c>
      <c r="E1515" s="1">
        <v>0</v>
      </c>
      <c r="F1515" s="1">
        <v>0</v>
      </c>
      <c r="G1515" s="2">
        <f t="shared" si="34"/>
        <v>36149.769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223985.66999999993</v>
      </c>
      <c r="D1517" s="1">
        <v>0</v>
      </c>
      <c r="E1517" s="1">
        <v>0</v>
      </c>
      <c r="F1517" s="1">
        <v>0</v>
      </c>
      <c r="G1517" s="2">
        <f t="shared" si="34"/>
        <v>8511.4554599999974</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223985.66999999998</v>
      </c>
      <c r="D1576" s="1">
        <v>0</v>
      </c>
      <c r="E1576" s="1">
        <v>0</v>
      </c>
      <c r="F1576" s="1">
        <v>0</v>
      </c>
      <c r="G1576" s="2">
        <f t="shared" si="34"/>
        <v>21726.609990000001</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33541.919999999998</v>
      </c>
      <c r="D1578" s="1">
        <v>0</v>
      </c>
      <c r="E1578" s="1">
        <v>0</v>
      </c>
      <c r="F1578" s="1">
        <v>0</v>
      </c>
      <c r="G1578" s="2">
        <f t="shared" si="34"/>
        <v>3320.6500799999999</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9877.5</v>
      </c>
      <c r="D1579" s="1">
        <v>0</v>
      </c>
      <c r="E1579" s="1">
        <v>0</v>
      </c>
      <c r="F1579" s="1">
        <v>0</v>
      </c>
      <c r="G1579" s="2">
        <f t="shared" si="34"/>
        <v>987.75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180566.25</v>
      </c>
      <c r="D1580" s="13">
        <v>0</v>
      </c>
      <c r="E1580" s="13">
        <v>0</v>
      </c>
      <c r="F1580" s="13">
        <v>0</v>
      </c>
      <c r="G1580" s="14">
        <f t="shared" si="34"/>
        <v>18237.19125</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37695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1178725.5900000001</v>
      </c>
      <c r="I16" s="170">
        <f>'PR-RAS'!E6</f>
        <v>2266894.9100000006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553242.34</v>
      </c>
      <c r="I17" s="170">
        <f>'PR-RAS'!E151</f>
        <v>627300.54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155297.66000000027</v>
      </c>
      <c r="I18" s="170">
        <f>'PR-RAS'!E645</f>
        <v>303083.78000000026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4859347.3899999997</v>
      </c>
      <c r="I20" s="173">
        <f>BILANCA!E7</f>
        <v>6060909.0899999999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425318.80999999994</v>
      </c>
      <c r="I21" s="175">
        <f>BILANCA!E68</f>
        <v>589330.82999999996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244222.97</v>
      </c>
      <c r="I22" s="175">
        <f>BILANCA!E176</f>
        <v>223985.66999999998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5040443.2300000004</v>
      </c>
      <c r="I23" s="177">
        <f>BILANCA!E237</f>
        <v>6426254.2500000009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89849.2</v>
      </c>
      <c r="I24" s="173">
        <f>'RAS-funkcijski'!E5</f>
        <v>210489.05999999997</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238672.6</v>
      </c>
      <c r="I25" s="175">
        <f>'RAS-funkcijski'!E35</f>
        <v>1535066.16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18445.7</v>
      </c>
      <c r="I26" s="175">
        <f>'RAS-funkcijski'!E88</f>
        <v>5539.44</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28970.23</v>
      </c>
      <c r="I27" s="175">
        <f>'RAS-funkcijski'!E114</f>
        <v>39451.5</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702111.09</v>
      </c>
      <c r="I28" s="179">
        <f>'RAS-funkcijski'!E141</f>
        <v>1967796.1899999997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244222.95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223985.66999999993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223985.66999999998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workbookViewId="0">
      <selection activeCell="C645" sqref="C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1178725.5900000001</v>
      </c>
      <c r="E6" s="51">
        <f>E7+E44+E50+E82+E106+E124+E133+E139</f>
        <v>2266894.9100000006</v>
      </c>
      <c r="F6" s="52">
        <f t="shared" ref="F6:F131" si="0">IF(D6&lt;&gt;0,IF(E6/D6&gt;=100,"&gt;&gt;100",E6/D6*100),"-")</f>
        <v>192.31744260341378</v>
      </c>
    </row>
    <row r="7" spans="1:25" ht="12.75" customHeight="1" x14ac:dyDescent="0.2">
      <c r="A7" s="53">
        <v>61</v>
      </c>
      <c r="B7" s="294" t="s">
        <v>60</v>
      </c>
      <c r="C7" s="50" t="s">
        <v>61</v>
      </c>
      <c r="D7" s="51">
        <f t="shared" ref="D7:E7" si="1">D8+D17+D23+D29+D37+D40</f>
        <v>421491.88</v>
      </c>
      <c r="E7" s="51">
        <f t="shared" si="1"/>
        <v>597903.1100000001</v>
      </c>
      <c r="F7" s="52">
        <f t="shared" si="0"/>
        <v>141.85400439980009</v>
      </c>
    </row>
    <row r="8" spans="1:25" ht="12.75" customHeight="1" x14ac:dyDescent="0.2">
      <c r="A8" s="53">
        <v>611</v>
      </c>
      <c r="B8" s="85" t="s">
        <v>62</v>
      </c>
      <c r="C8" s="50" t="s">
        <v>63</v>
      </c>
      <c r="D8" s="51">
        <f t="shared" ref="D8:E8" si="2">SUM(D9:D14)-D15-D16</f>
        <v>398929.75</v>
      </c>
      <c r="E8" s="51">
        <f t="shared" si="2"/>
        <v>575313.74000000011</v>
      </c>
      <c r="F8" s="52">
        <f t="shared" si="0"/>
        <v>144.21429838210867</v>
      </c>
    </row>
    <row r="9" spans="1:25" ht="12.75" customHeight="1" x14ac:dyDescent="0.2">
      <c r="A9" s="53">
        <v>6111</v>
      </c>
      <c r="B9" s="85" t="s">
        <v>64</v>
      </c>
      <c r="C9" s="50" t="s">
        <v>65</v>
      </c>
      <c r="D9" s="242">
        <v>382144.32</v>
      </c>
      <c r="E9" s="242">
        <v>553717.38</v>
      </c>
      <c r="F9" s="52">
        <f t="shared" si="0"/>
        <v>144.89745130844807</v>
      </c>
    </row>
    <row r="10" spans="1:25" ht="12.75" customHeight="1" x14ac:dyDescent="0.2">
      <c r="A10" s="310" t="s">
        <v>67</v>
      </c>
      <c r="B10" s="85" t="s">
        <v>66</v>
      </c>
      <c r="C10" s="50" t="s">
        <v>67</v>
      </c>
      <c r="D10" s="242">
        <v>75856.5</v>
      </c>
      <c r="E10" s="242">
        <v>84361.17</v>
      </c>
      <c r="F10" s="52">
        <f t="shared" si="0"/>
        <v>111.21152439144963</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7734.93</v>
      </c>
      <c r="E13" s="242">
        <v>24919.78</v>
      </c>
      <c r="F13" s="52">
        <f t="shared" si="0"/>
        <v>322.17201707061338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66806</v>
      </c>
      <c r="E15" s="242">
        <v>87684.59</v>
      </c>
      <c r="F15" s="52">
        <f t="shared" si="0"/>
        <v>131.25256713468849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21787.09</v>
      </c>
      <c r="E23" s="51">
        <f t="shared" si="4"/>
        <v>20389.800000000003</v>
      </c>
      <c r="F23" s="52">
        <f t="shared" si="0"/>
        <v>93.586614825568731</v>
      </c>
    </row>
    <row r="24" spans="1:6" ht="12.75" customHeight="1" x14ac:dyDescent="0.2">
      <c r="A24" s="53">
        <v>6131</v>
      </c>
      <c r="B24" s="85" t="s">
        <v>94</v>
      </c>
      <c r="C24" s="50" t="s">
        <v>95</v>
      </c>
      <c r="D24" s="242">
        <v>15374.24</v>
      </c>
      <c r="E24" s="242">
        <v>12607.53</v>
      </c>
      <c r="F24" s="52">
        <f t="shared" si="0"/>
        <v>82.004248665299883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6412.85</v>
      </c>
      <c r="E27" s="242">
        <v>7782.27</v>
      </c>
      <c r="F27" s="52">
        <f t="shared" si="0"/>
        <v>121.35431204534646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 si="5">SUM(D30:D36)</f>
        <v>775.04</v>
      </c>
      <c r="E29" s="51">
        <f>E31</f>
        <v>2199.5700000000002</v>
      </c>
      <c r="F29" s="52">
        <f t="shared" si="0"/>
        <v>283.8008360858795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775.04</v>
      </c>
      <c r="E31" s="242">
        <v>2199.5700000000002</v>
      </c>
      <c r="F31" s="52">
        <f t="shared" si="0"/>
        <v>283.8008360858795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617563.51</v>
      </c>
      <c r="E50" s="51">
        <f>E51+E54+E59+E62+E65+E68+E71+E74+E77</f>
        <v>1533095.21</v>
      </c>
      <c r="F50" s="52">
        <f t="shared" si="0"/>
        <v>248.24899547578516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363338.70999999996</v>
      </c>
      <c r="E59" s="51">
        <f t="shared" si="12"/>
        <v>384757.64</v>
      </c>
      <c r="F59" s="52">
        <f t="shared" si="0"/>
        <v>105.89503111297998</v>
      </c>
    </row>
    <row r="60" spans="1:6" ht="24" x14ac:dyDescent="0.2">
      <c r="A60" s="53">
        <v>6331</v>
      </c>
      <c r="B60" s="86" t="s">
        <v>166</v>
      </c>
      <c r="C60" s="50" t="s">
        <v>167</v>
      </c>
      <c r="D60" s="242">
        <v>203968.97</v>
      </c>
      <c r="E60" s="242">
        <v>247113.08</v>
      </c>
      <c r="F60" s="52">
        <f t="shared" si="0"/>
        <v>121.15229095876691</v>
      </c>
    </row>
    <row r="61" spans="1:6" ht="24" x14ac:dyDescent="0.2">
      <c r="A61" s="53">
        <v>6332</v>
      </c>
      <c r="B61" s="86" t="s">
        <v>168</v>
      </c>
      <c r="C61" s="50" t="s">
        <v>169</v>
      </c>
      <c r="D61" s="242">
        <v>159369.74</v>
      </c>
      <c r="E61" s="242">
        <v>137644.56</v>
      </c>
      <c r="F61" s="52">
        <f t="shared" si="0"/>
        <v>86.368064602477233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254224.8</v>
      </c>
      <c r="E74" s="51">
        <f t="shared" si="17"/>
        <v>1148337.57</v>
      </c>
      <c r="F74" s="52">
        <f t="shared" si="0"/>
        <v>451.70163178415328</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254224.8</v>
      </c>
      <c r="E76" s="242">
        <v>1148337.57</v>
      </c>
      <c r="F76" s="52">
        <f t="shared" si="0"/>
        <v>451.70163178415328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19506.550000000003</v>
      </c>
      <c r="E82" s="51">
        <f t="shared" si="19"/>
        <v>21035.149999999998</v>
      </c>
      <c r="F82" s="52">
        <f t="shared" si="0"/>
        <v>107.83634215173873</v>
      </c>
    </row>
    <row r="83" spans="1:6" ht="12.75" customHeight="1" x14ac:dyDescent="0.2">
      <c r="A83" s="53">
        <v>641</v>
      </c>
      <c r="B83" s="85" t="s">
        <v>212</v>
      </c>
      <c r="C83" s="50" t="s">
        <v>213</v>
      </c>
      <c r="D83" s="51">
        <f t="shared" ref="D83:E83" si="20">SUM(D84:D90)</f>
        <v>5.81</v>
      </c>
      <c r="E83" s="51">
        <f t="shared" si="20"/>
        <v>364.03</v>
      </c>
      <c r="F83" s="52">
        <f t="shared" si="0"/>
        <v>6265.5765920826161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5.81</v>
      </c>
      <c r="E85" s="242">
        <v>364.03</v>
      </c>
      <c r="F85" s="52">
        <f t="shared" si="0"/>
        <v>6265.5765920826161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19500.740000000002</v>
      </c>
      <c r="E91" s="51">
        <f t="shared" si="21"/>
        <v>20671.12</v>
      </c>
      <c r="F91" s="52">
        <f t="shared" si="0"/>
        <v>106.00172096033278</v>
      </c>
    </row>
    <row r="92" spans="1:6" ht="12.75" customHeight="1" x14ac:dyDescent="0.2">
      <c r="A92" s="53">
        <v>6421</v>
      </c>
      <c r="B92" s="85" t="s">
        <v>230</v>
      </c>
      <c r="C92" s="50" t="s">
        <v>231</v>
      </c>
      <c r="D92" s="242">
        <v>2267.1799999999998</v>
      </c>
      <c r="E92" s="242">
        <v>2307.2800000000002</v>
      </c>
      <c r="F92" s="52">
        <f t="shared" si="0"/>
        <v>101.76871708466027</v>
      </c>
    </row>
    <row r="93" spans="1:6" ht="12.75" customHeight="1" x14ac:dyDescent="0.2">
      <c r="A93" s="53">
        <v>6422</v>
      </c>
      <c r="B93" s="85" t="s">
        <v>232</v>
      </c>
      <c r="C93" s="50" t="s">
        <v>233</v>
      </c>
      <c r="D93" s="242">
        <v>17185.27</v>
      </c>
      <c r="E93" s="242">
        <v>17267.2</v>
      </c>
      <c r="F93" s="52">
        <f t="shared" si="0"/>
        <v>100.47674549192418</v>
      </c>
    </row>
    <row r="94" spans="1:6" ht="12.75" customHeight="1" x14ac:dyDescent="0.2">
      <c r="A94" s="53">
        <v>6423</v>
      </c>
      <c r="B94" s="85" t="s">
        <v>234</v>
      </c>
      <c r="C94" s="50" t="s">
        <v>235</v>
      </c>
      <c r="D94" s="242">
        <v>0</v>
      </c>
      <c r="E94" s="242">
        <v>0.89</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48.29</v>
      </c>
      <c r="E97" s="242">
        <v>1095.75</v>
      </c>
      <c r="F97" s="52">
        <f t="shared" si="0"/>
        <v>2269.1033340236077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104954.77</v>
      </c>
      <c r="E106" s="51">
        <f t="shared" si="23"/>
        <v>100043.77000000002</v>
      </c>
      <c r="F106" s="52">
        <f t="shared" si="0"/>
        <v>95.320841539646096</v>
      </c>
    </row>
    <row r="107" spans="1:6" ht="12.75" customHeight="1" x14ac:dyDescent="0.2">
      <c r="A107" s="53">
        <v>651</v>
      </c>
      <c r="B107" s="85" t="s">
        <v>260</v>
      </c>
      <c r="C107" s="50" t="s">
        <v>261</v>
      </c>
      <c r="D107" s="51">
        <f t="shared" ref="D107:E107" si="24">SUM(D108:D111)</f>
        <v>44707.17</v>
      </c>
      <c r="E107" s="51">
        <f t="shared" si="24"/>
        <v>48760.770000000004</v>
      </c>
      <c r="F107" s="52">
        <f t="shared" si="0"/>
        <v>109.06700200437649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44707.17</v>
      </c>
      <c r="E109" s="242">
        <v>48755.86</v>
      </c>
      <c r="F109" s="52">
        <f t="shared" si="0"/>
        <v>109.05601942596681</v>
      </c>
    </row>
    <row r="110" spans="1:6" ht="12.75" customHeight="1" x14ac:dyDescent="0.2">
      <c r="A110" s="53">
        <v>6513</v>
      </c>
      <c r="B110" s="85" t="s">
        <v>266</v>
      </c>
      <c r="C110" s="50" t="s">
        <v>267</v>
      </c>
      <c r="D110" s="242">
        <v>0</v>
      </c>
      <c r="E110" s="242">
        <v>4.91</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17211.88</v>
      </c>
      <c r="E112" s="51">
        <f t="shared" si="25"/>
        <v>5376.16</v>
      </c>
      <c r="F112" s="52">
        <f t="shared" si="0"/>
        <v>31.23517012667994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98.34</v>
      </c>
      <c r="E114" s="242">
        <v>69.25</v>
      </c>
      <c r="F114" s="52">
        <f t="shared" si="0"/>
        <v>70.418954647142556</v>
      </c>
    </row>
    <row r="115" spans="1:6" ht="12.75" customHeight="1" x14ac:dyDescent="0.2">
      <c r="A115" s="53">
        <v>6524</v>
      </c>
      <c r="B115" s="85" t="s">
        <v>276</v>
      </c>
      <c r="C115" s="50" t="s">
        <v>277</v>
      </c>
      <c r="D115" s="242">
        <v>1315.52</v>
      </c>
      <c r="E115" s="242">
        <v>40.97</v>
      </c>
      <c r="F115" s="52">
        <f t="shared" si="0"/>
        <v>3.1143578204816347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15798.02</v>
      </c>
      <c r="E117" s="242">
        <v>5265.94</v>
      </c>
      <c r="F117" s="52">
        <f t="shared" si="0"/>
        <v>33.33291133952229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43035.72</v>
      </c>
      <c r="E120" s="51">
        <f t="shared" si="26"/>
        <v>45906.840000000004</v>
      </c>
      <c r="F120" s="52">
        <f t="shared" si="0"/>
        <v>106.67148127183653</v>
      </c>
    </row>
    <row r="121" spans="1:6" ht="12.75" customHeight="1" x14ac:dyDescent="0.2">
      <c r="A121" s="53">
        <v>6531</v>
      </c>
      <c r="B121" s="85" t="s">
        <v>288</v>
      </c>
      <c r="C121" s="50" t="s">
        <v>289</v>
      </c>
      <c r="D121" s="242">
        <v>0</v>
      </c>
      <c r="E121" s="242">
        <v>213.8</v>
      </c>
      <c r="F121" s="52" t="str">
        <f t="shared" si="0"/>
        <v>-</v>
      </c>
    </row>
    <row r="122" spans="1:6" ht="12.75" customHeight="1" x14ac:dyDescent="0.2">
      <c r="A122" s="53">
        <v>6532</v>
      </c>
      <c r="B122" s="85" t="s">
        <v>290</v>
      </c>
      <c r="C122" s="50" t="s">
        <v>291</v>
      </c>
      <c r="D122" s="242">
        <v>43035.72</v>
      </c>
      <c r="E122" s="242">
        <v>45693.04</v>
      </c>
      <c r="F122" s="52">
        <f t="shared" si="0"/>
        <v>106.17468465730329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14270.09</v>
      </c>
      <c r="E124" s="51">
        <f t="shared" si="27"/>
        <v>14412.22</v>
      </c>
      <c r="F124" s="52">
        <f t="shared" si="0"/>
        <v>100.99599932446115</v>
      </c>
    </row>
    <row r="125" spans="1:6" ht="12.75" customHeight="1" x14ac:dyDescent="0.2">
      <c r="A125" s="53">
        <v>661</v>
      </c>
      <c r="B125" s="86" t="s">
        <v>296</v>
      </c>
      <c r="C125" s="50" t="s">
        <v>297</v>
      </c>
      <c r="D125" s="51">
        <f t="shared" ref="D125:E125" si="28">SUM(D126:D127)</f>
        <v>14270.09</v>
      </c>
      <c r="E125" s="51">
        <f t="shared" si="28"/>
        <v>14412.22</v>
      </c>
      <c r="F125" s="52">
        <f t="shared" si="0"/>
        <v>100.99599932446115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14270.09</v>
      </c>
      <c r="E127" s="242">
        <v>14412.22</v>
      </c>
      <c r="F127" s="52">
        <f t="shared" si="0"/>
        <v>100.99599932446115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938.79</v>
      </c>
      <c r="E139" s="51">
        <f t="shared" si="33"/>
        <v>405.45</v>
      </c>
      <c r="F139" s="52">
        <f t="shared" si="31"/>
        <v>43.188572524206691</v>
      </c>
    </row>
    <row r="140" spans="1:6" ht="12.75" customHeight="1" x14ac:dyDescent="0.2">
      <c r="A140" s="53">
        <v>681</v>
      </c>
      <c r="B140" s="85" t="s">
        <v>326</v>
      </c>
      <c r="C140" s="50" t="s">
        <v>327</v>
      </c>
      <c r="D140" s="51">
        <f t="shared" ref="D140:E140" si="34">SUM(D141:D149)</f>
        <v>938.79</v>
      </c>
      <c r="E140" s="51">
        <f t="shared" si="34"/>
        <v>405.45</v>
      </c>
      <c r="F140" s="52">
        <f t="shared" si="31"/>
        <v>43.188572524206691</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938.79</v>
      </c>
      <c r="E149" s="242">
        <v>405.45</v>
      </c>
      <c r="F149" s="52">
        <f t="shared" si="31"/>
        <v>43.188572524206691</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553242.34</v>
      </c>
      <c r="E151" s="51">
        <f t="shared" si="35"/>
        <v>627300.54</v>
      </c>
      <c r="F151" s="52">
        <f t="shared" si="31"/>
        <v>113.38621335453105</v>
      </c>
    </row>
    <row r="152" spans="1:6" ht="12.75" customHeight="1" x14ac:dyDescent="0.2">
      <c r="A152" s="53">
        <v>31</v>
      </c>
      <c r="B152" s="85" t="s">
        <v>349</v>
      </c>
      <c r="C152" s="50" t="s">
        <v>350</v>
      </c>
      <c r="D152" s="51">
        <f t="shared" ref="D152:E152" si="36">D153+D158+D159</f>
        <v>70014.319999999992</v>
      </c>
      <c r="E152" s="51">
        <f t="shared" si="36"/>
        <v>103431.24000000002</v>
      </c>
      <c r="F152" s="52">
        <f t="shared" si="31"/>
        <v>147.72869321590215</v>
      </c>
    </row>
    <row r="153" spans="1:6" ht="12.75" customHeight="1" x14ac:dyDescent="0.2">
      <c r="A153" s="53">
        <v>311</v>
      </c>
      <c r="B153" s="85" t="s">
        <v>351</v>
      </c>
      <c r="C153" s="50" t="s">
        <v>352</v>
      </c>
      <c r="D153" s="51">
        <f t="shared" ref="D153:E153" si="37">SUM(D154:D157)</f>
        <v>57397.99</v>
      </c>
      <c r="E153" s="51">
        <f t="shared" si="37"/>
        <v>81208.710000000006</v>
      </c>
      <c r="F153" s="52">
        <f t="shared" si="31"/>
        <v>141.4835432390577</v>
      </c>
    </row>
    <row r="154" spans="1:6" ht="12.75" customHeight="1" x14ac:dyDescent="0.2">
      <c r="A154" s="53">
        <v>3111</v>
      </c>
      <c r="B154" s="85" t="s">
        <v>353</v>
      </c>
      <c r="C154" s="50" t="s">
        <v>354</v>
      </c>
      <c r="D154" s="242">
        <v>57397.99</v>
      </c>
      <c r="E154" s="242">
        <v>81208.710000000006</v>
      </c>
      <c r="F154" s="52">
        <f t="shared" si="31"/>
        <v>141.4835432390577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3145.53</v>
      </c>
      <c r="E158" s="242">
        <v>8811.2099999999991</v>
      </c>
      <c r="F158" s="52">
        <f t="shared" si="31"/>
        <v>280.11845380587687</v>
      </c>
    </row>
    <row r="159" spans="1:6" ht="12.75" customHeight="1" x14ac:dyDescent="0.2">
      <c r="A159" s="53">
        <v>313</v>
      </c>
      <c r="B159" s="85" t="s">
        <v>363</v>
      </c>
      <c r="C159" s="50" t="s">
        <v>364</v>
      </c>
      <c r="D159" s="51">
        <f t="shared" ref="D159:E159" si="38">SUM(D160:D162)</f>
        <v>9470.7999999999993</v>
      </c>
      <c r="E159" s="51">
        <f t="shared" si="38"/>
        <v>13411.32</v>
      </c>
      <c r="F159" s="52">
        <f t="shared" si="31"/>
        <v>141.60704481142037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9470.7999999999993</v>
      </c>
      <c r="E161" s="242">
        <v>13411.32</v>
      </c>
      <c r="F161" s="52">
        <f t="shared" si="31"/>
        <v>141.60704481142037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218823.49</v>
      </c>
      <c r="E163" s="51">
        <f t="shared" si="39"/>
        <v>259012.31</v>
      </c>
      <c r="F163" s="52">
        <f t="shared" si="31"/>
        <v>118.36586190998051</v>
      </c>
    </row>
    <row r="164" spans="1:6" ht="12.75" customHeight="1" x14ac:dyDescent="0.2">
      <c r="A164" s="53">
        <v>321</v>
      </c>
      <c r="B164" s="85" t="s">
        <v>372</v>
      </c>
      <c r="C164" s="50" t="s">
        <v>373</v>
      </c>
      <c r="D164" s="51">
        <f t="shared" ref="D164:E164" si="40">SUM(D165:D168)</f>
        <v>1620.81</v>
      </c>
      <c r="E164" s="51">
        <f t="shared" si="40"/>
        <v>5339.98</v>
      </c>
      <c r="F164" s="52">
        <f t="shared" si="31"/>
        <v>329.46366323011335</v>
      </c>
    </row>
    <row r="165" spans="1:6" ht="12.75" customHeight="1" x14ac:dyDescent="0.2">
      <c r="A165" s="53">
        <v>3211</v>
      </c>
      <c r="B165" s="85" t="s">
        <v>374</v>
      </c>
      <c r="C165" s="50" t="s">
        <v>375</v>
      </c>
      <c r="D165" s="242">
        <v>214.21</v>
      </c>
      <c r="E165" s="242">
        <v>744.36</v>
      </c>
      <c r="F165" s="52">
        <f t="shared" si="31"/>
        <v>347.49078007562673</v>
      </c>
    </row>
    <row r="166" spans="1:6" ht="12.75" customHeight="1" x14ac:dyDescent="0.2">
      <c r="A166" s="53">
        <v>3212</v>
      </c>
      <c r="B166" s="85" t="s">
        <v>376</v>
      </c>
      <c r="C166" s="50" t="s">
        <v>377</v>
      </c>
      <c r="D166" s="242">
        <v>22.09</v>
      </c>
      <c r="E166" s="242">
        <v>805.74</v>
      </c>
      <c r="F166" s="52">
        <f t="shared" si="31"/>
        <v>3647.53282028067</v>
      </c>
    </row>
    <row r="167" spans="1:6" ht="12.75" customHeight="1" x14ac:dyDescent="0.2">
      <c r="A167" s="53">
        <v>3213</v>
      </c>
      <c r="B167" s="85" t="s">
        <v>378</v>
      </c>
      <c r="C167" s="50" t="s">
        <v>379</v>
      </c>
      <c r="D167" s="242">
        <v>213.84</v>
      </c>
      <c r="E167" s="242">
        <v>493.75</v>
      </c>
      <c r="F167" s="52">
        <f t="shared" si="31"/>
        <v>230.89693228582115</v>
      </c>
    </row>
    <row r="168" spans="1:6" ht="12.75" customHeight="1" x14ac:dyDescent="0.2">
      <c r="A168" s="53">
        <v>3214</v>
      </c>
      <c r="B168" s="85" t="s">
        <v>380</v>
      </c>
      <c r="C168" s="50" t="s">
        <v>381</v>
      </c>
      <c r="D168" s="242">
        <v>1170.67</v>
      </c>
      <c r="E168" s="242">
        <v>3296.13</v>
      </c>
      <c r="F168" s="52">
        <f t="shared" si="31"/>
        <v>281.55927802027895</v>
      </c>
    </row>
    <row r="169" spans="1:6" ht="12.75" customHeight="1" x14ac:dyDescent="0.2">
      <c r="A169" s="53">
        <v>322</v>
      </c>
      <c r="B169" s="85" t="s">
        <v>382</v>
      </c>
      <c r="C169" s="50" t="s">
        <v>383</v>
      </c>
      <c r="D169" s="51">
        <f t="shared" ref="D169:E169" si="41">SUM(D170:D176)</f>
        <v>46067.159999999996</v>
      </c>
      <c r="E169" s="51">
        <f t="shared" si="41"/>
        <v>40180.17</v>
      </c>
      <c r="F169" s="52">
        <f t="shared" si="31"/>
        <v>87.220853206492436</v>
      </c>
    </row>
    <row r="170" spans="1:6" ht="12.75" customHeight="1" x14ac:dyDescent="0.2">
      <c r="A170" s="53">
        <v>3221</v>
      </c>
      <c r="B170" s="85" t="s">
        <v>384</v>
      </c>
      <c r="C170" s="50" t="s">
        <v>385</v>
      </c>
      <c r="D170" s="242">
        <v>7706.98</v>
      </c>
      <c r="E170" s="242">
        <v>8586.66</v>
      </c>
      <c r="F170" s="52">
        <f t="shared" si="31"/>
        <v>111.41406880516105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32335.86</v>
      </c>
      <c r="E172" s="242">
        <v>13762.66</v>
      </c>
      <c r="F172" s="52">
        <f t="shared" si="31"/>
        <v>42.56160188719273</v>
      </c>
    </row>
    <row r="173" spans="1:6" ht="12.75" customHeight="1" x14ac:dyDescent="0.2">
      <c r="A173" s="53">
        <v>3224</v>
      </c>
      <c r="B173" s="85" t="s">
        <v>390</v>
      </c>
      <c r="C173" s="50" t="s">
        <v>391</v>
      </c>
      <c r="D173" s="242">
        <v>6024.32</v>
      </c>
      <c r="E173" s="242">
        <v>17830.849999999999</v>
      </c>
      <c r="F173" s="52">
        <f t="shared" si="31"/>
        <v>295.98112318070753</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132877.49</v>
      </c>
      <c r="E177" s="51">
        <f t="shared" si="42"/>
        <v>149129.04999999999</v>
      </c>
      <c r="F177" s="52">
        <f t="shared" si="31"/>
        <v>112.23048388406494</v>
      </c>
    </row>
    <row r="178" spans="1:6" ht="12.75" customHeight="1" x14ac:dyDescent="0.2">
      <c r="A178" s="53">
        <v>3231</v>
      </c>
      <c r="B178" s="85" t="s">
        <v>400</v>
      </c>
      <c r="C178" s="50" t="s">
        <v>401</v>
      </c>
      <c r="D178" s="242">
        <v>8872.02</v>
      </c>
      <c r="E178" s="242">
        <v>6973.63</v>
      </c>
      <c r="F178" s="52">
        <f t="shared" si="31"/>
        <v>78.602505404631643</v>
      </c>
    </row>
    <row r="179" spans="1:6" ht="12.75" customHeight="1" x14ac:dyDescent="0.2">
      <c r="A179" s="53">
        <v>3232</v>
      </c>
      <c r="B179" s="85" t="s">
        <v>402</v>
      </c>
      <c r="C179" s="50" t="s">
        <v>403</v>
      </c>
      <c r="D179" s="242">
        <v>35294.300000000003</v>
      </c>
      <c r="E179" s="242">
        <v>46723.81</v>
      </c>
      <c r="F179" s="52">
        <f t="shared" si="31"/>
        <v>132.38344435220418</v>
      </c>
    </row>
    <row r="180" spans="1:6" ht="12.75" customHeight="1" x14ac:dyDescent="0.2">
      <c r="A180" s="53">
        <v>3233</v>
      </c>
      <c r="B180" s="85" t="s">
        <v>404</v>
      </c>
      <c r="C180" s="50" t="s">
        <v>405</v>
      </c>
      <c r="D180" s="242">
        <v>5923.88</v>
      </c>
      <c r="E180" s="242">
        <v>7425.04</v>
      </c>
      <c r="F180" s="52">
        <f t="shared" si="31"/>
        <v>125.3408239194582</v>
      </c>
    </row>
    <row r="181" spans="1:6" ht="12.75" customHeight="1" x14ac:dyDescent="0.2">
      <c r="A181" s="53">
        <v>3234</v>
      </c>
      <c r="B181" s="85" t="s">
        <v>406</v>
      </c>
      <c r="C181" s="50" t="s">
        <v>407</v>
      </c>
      <c r="D181" s="242">
        <v>44993.67</v>
      </c>
      <c r="E181" s="242">
        <v>38029.64</v>
      </c>
      <c r="F181" s="52">
        <f t="shared" si="31"/>
        <v>84.522200567324248</v>
      </c>
    </row>
    <row r="182" spans="1:6" ht="12.75" customHeight="1" x14ac:dyDescent="0.2">
      <c r="A182" s="53">
        <v>3235</v>
      </c>
      <c r="B182" s="85" t="s">
        <v>408</v>
      </c>
      <c r="C182" s="50" t="s">
        <v>409</v>
      </c>
      <c r="D182" s="242">
        <v>579.27</v>
      </c>
      <c r="E182" s="242">
        <v>877.36</v>
      </c>
      <c r="F182" s="52">
        <f t="shared" si="31"/>
        <v>151.45959569803372</v>
      </c>
    </row>
    <row r="183" spans="1:6" ht="12.75" customHeight="1" x14ac:dyDescent="0.2">
      <c r="A183" s="53">
        <v>3236</v>
      </c>
      <c r="B183" s="85" t="s">
        <v>410</v>
      </c>
      <c r="C183" s="50" t="s">
        <v>411</v>
      </c>
      <c r="D183" s="242">
        <v>9210.6200000000008</v>
      </c>
      <c r="E183" s="242">
        <v>9233.41</v>
      </c>
      <c r="F183" s="52">
        <f t="shared" si="31"/>
        <v>100.24743176897969</v>
      </c>
    </row>
    <row r="184" spans="1:6" ht="12.75" customHeight="1" x14ac:dyDescent="0.2">
      <c r="A184" s="53">
        <v>3237</v>
      </c>
      <c r="B184" s="85" t="s">
        <v>412</v>
      </c>
      <c r="C184" s="50" t="s">
        <v>413</v>
      </c>
      <c r="D184" s="242">
        <v>22956.94</v>
      </c>
      <c r="E184" s="242">
        <v>30279.39</v>
      </c>
      <c r="F184" s="52">
        <f t="shared" si="31"/>
        <v>131.89645484110687</v>
      </c>
    </row>
    <row r="185" spans="1:6" ht="12.75" customHeight="1" x14ac:dyDescent="0.2">
      <c r="A185" s="53">
        <v>3238</v>
      </c>
      <c r="B185" s="85" t="s">
        <v>414</v>
      </c>
      <c r="C185" s="50" t="s">
        <v>415</v>
      </c>
      <c r="D185" s="242">
        <v>5046.79</v>
      </c>
      <c r="E185" s="242">
        <v>9586.77</v>
      </c>
      <c r="F185" s="52">
        <f t="shared" si="31"/>
        <v>189.95777514023766</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7061.52</v>
      </c>
      <c r="E187" s="242">
        <v>7557.57</v>
      </c>
      <c r="F187" s="52">
        <f t="shared" si="31"/>
        <v>107.02469156782108</v>
      </c>
    </row>
    <row r="188" spans="1:6" ht="12.75" customHeight="1" x14ac:dyDescent="0.2">
      <c r="A188" s="53">
        <v>329</v>
      </c>
      <c r="B188" s="85" t="s">
        <v>420</v>
      </c>
      <c r="C188" s="50" t="s">
        <v>421</v>
      </c>
      <c r="D188" s="51">
        <f t="shared" ref="D188:E188" si="43">SUM(D189:D195)</f>
        <v>31196.510000000002</v>
      </c>
      <c r="E188" s="51">
        <f t="shared" si="43"/>
        <v>56805.539999999994</v>
      </c>
      <c r="F188" s="52">
        <f t="shared" si="31"/>
        <v>182.08940679582423</v>
      </c>
    </row>
    <row r="189" spans="1:6" ht="12.75" customHeight="1" x14ac:dyDescent="0.2">
      <c r="A189" s="53">
        <v>3291</v>
      </c>
      <c r="B189" s="232" t="s">
        <v>422</v>
      </c>
      <c r="C189" s="50" t="s">
        <v>423</v>
      </c>
      <c r="D189" s="242">
        <v>4649.8500000000004</v>
      </c>
      <c r="E189" s="242">
        <v>4835.29</v>
      </c>
      <c r="F189" s="52">
        <f t="shared" si="31"/>
        <v>103.98808563717108</v>
      </c>
    </row>
    <row r="190" spans="1:6" ht="12.75" customHeight="1" x14ac:dyDescent="0.2">
      <c r="A190" s="53">
        <v>3292</v>
      </c>
      <c r="B190" s="85" t="s">
        <v>424</v>
      </c>
      <c r="C190" s="50" t="s">
        <v>425</v>
      </c>
      <c r="D190" s="242">
        <v>12.21</v>
      </c>
      <c r="E190" s="242">
        <v>0</v>
      </c>
      <c r="F190" s="52">
        <f t="shared" si="31"/>
        <v>0</v>
      </c>
    </row>
    <row r="191" spans="1:6" ht="12.75" customHeight="1" x14ac:dyDescent="0.2">
      <c r="A191" s="53">
        <v>3293</v>
      </c>
      <c r="B191" s="85" t="s">
        <v>426</v>
      </c>
      <c r="C191" s="50" t="s">
        <v>427</v>
      </c>
      <c r="D191" s="242">
        <v>9361.32</v>
      </c>
      <c r="E191" s="242">
        <v>30829.96</v>
      </c>
      <c r="F191" s="52">
        <f t="shared" si="31"/>
        <v>329.3334700661872</v>
      </c>
    </row>
    <row r="192" spans="1:6" ht="12.75" customHeight="1" x14ac:dyDescent="0.2">
      <c r="A192" s="53">
        <v>3294</v>
      </c>
      <c r="B192" s="85" t="s">
        <v>428</v>
      </c>
      <c r="C192" s="50" t="s">
        <v>429</v>
      </c>
      <c r="D192" s="242">
        <v>2476.04</v>
      </c>
      <c r="E192" s="242">
        <v>485.2</v>
      </c>
      <c r="F192" s="52">
        <f t="shared" si="31"/>
        <v>19.59580620668487</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14697.09</v>
      </c>
      <c r="E195" s="242">
        <v>20655.09</v>
      </c>
      <c r="F195" s="52">
        <f t="shared" si="31"/>
        <v>140.53863724043333</v>
      </c>
    </row>
    <row r="196" spans="1:6" ht="12.75" customHeight="1" x14ac:dyDescent="0.2">
      <c r="A196" s="53">
        <v>34</v>
      </c>
      <c r="B196" s="232" t="s">
        <v>436</v>
      </c>
      <c r="C196" s="50" t="s">
        <v>437</v>
      </c>
      <c r="D196" s="51">
        <f t="shared" ref="D196:E196" si="44">D197+D202+D210</f>
        <v>13733.689999999999</v>
      </c>
      <c r="E196" s="51">
        <f t="shared" si="44"/>
        <v>22018.16</v>
      </c>
      <c r="F196" s="52">
        <f t="shared" si="31"/>
        <v>160.3222440582247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8657.7199999999993</v>
      </c>
      <c r="E202" s="51">
        <f t="shared" si="46"/>
        <v>12588.86</v>
      </c>
      <c r="F202" s="52">
        <f t="shared" si="31"/>
        <v>145.40618084206929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8657.7199999999993</v>
      </c>
      <c r="E205" s="242">
        <v>12588.86</v>
      </c>
      <c r="F205" s="52">
        <f t="shared" si="31"/>
        <v>145.40618084206929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5075.97</v>
      </c>
      <c r="E210" s="51">
        <f t="shared" si="47"/>
        <v>9429.2999999999993</v>
      </c>
      <c r="F210" s="52">
        <f t="shared" si="31"/>
        <v>185.76350924059832</v>
      </c>
    </row>
    <row r="211" spans="1:6" ht="12.75" customHeight="1" x14ac:dyDescent="0.2">
      <c r="A211" s="53">
        <v>3431</v>
      </c>
      <c r="B211" s="232" t="s">
        <v>466</v>
      </c>
      <c r="C211" s="50" t="s">
        <v>467</v>
      </c>
      <c r="D211" s="242">
        <v>1360.94</v>
      </c>
      <c r="E211" s="242">
        <v>3843.43</v>
      </c>
      <c r="F211" s="52">
        <f t="shared" si="31"/>
        <v>282.40995194497918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3715.03</v>
      </c>
      <c r="E214" s="242">
        <v>5585.87</v>
      </c>
      <c r="F214" s="52">
        <f t="shared" si="31"/>
        <v>150.35867812642158</v>
      </c>
    </row>
    <row r="215" spans="1:6" ht="12.75" customHeight="1" x14ac:dyDescent="0.2">
      <c r="A215" s="53">
        <v>35</v>
      </c>
      <c r="B215" s="85" t="s">
        <v>474</v>
      </c>
      <c r="C215" s="50" t="s">
        <v>475</v>
      </c>
      <c r="D215" s="51">
        <f t="shared" ref="D215:E215" si="48">D216+D219+D223</f>
        <v>1175.07</v>
      </c>
      <c r="E215" s="51">
        <f t="shared" si="48"/>
        <v>1548.73</v>
      </c>
      <c r="F215" s="52">
        <f t="shared" si="31"/>
        <v>131.79895665790124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1175.07</v>
      </c>
      <c r="E219" s="51">
        <f t="shared" si="50"/>
        <v>1548.73</v>
      </c>
      <c r="F219" s="52">
        <f t="shared" si="31"/>
        <v>131.79895665790124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1175.07</v>
      </c>
      <c r="E222" s="242">
        <v>1548.73</v>
      </c>
      <c r="F222" s="52">
        <f t="shared" si="31"/>
        <v>131.79895665790124</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107991.4</v>
      </c>
      <c r="E224" s="51">
        <f t="shared" si="51"/>
        <v>122043.57</v>
      </c>
      <c r="F224" s="52">
        <f t="shared" ref="F224:F235" si="52">IF(D224&lt;&gt;0,IF(E224/D224&gt;=100,"&gt;&gt;100",E224/D224*100),"-")</f>
        <v>113.01230468352111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1285.51</v>
      </c>
      <c r="E231" s="51">
        <f t="shared" si="55"/>
        <v>737.5</v>
      </c>
      <c r="F231" s="52">
        <f t="shared" si="52"/>
        <v>57.370226602671316</v>
      </c>
    </row>
    <row r="232" spans="1:6" ht="12.75" customHeight="1" x14ac:dyDescent="0.2">
      <c r="A232" s="53">
        <v>3631</v>
      </c>
      <c r="B232" s="85" t="s">
        <v>508</v>
      </c>
      <c r="C232" s="50" t="s">
        <v>509</v>
      </c>
      <c r="D232" s="242">
        <v>1285.51</v>
      </c>
      <c r="E232" s="242">
        <v>737.5</v>
      </c>
      <c r="F232" s="52">
        <f t="shared" si="52"/>
        <v>57.370226602671316</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106705.89</v>
      </c>
      <c r="E240" s="51">
        <f t="shared" si="58"/>
        <v>121306.07</v>
      </c>
      <c r="F240" s="52">
        <f t="shared" ref="F240:F243" si="59">IF(D240&lt;&gt;0,IF(E240/D240&gt;=100,"&gt;&gt;100",E240/D240*100),"-")</f>
        <v>113.68263738768309</v>
      </c>
    </row>
    <row r="241" spans="1:6" ht="24" x14ac:dyDescent="0.2">
      <c r="A241" s="53">
        <v>3672</v>
      </c>
      <c r="B241" s="85" t="s">
        <v>526</v>
      </c>
      <c r="C241" s="50" t="s">
        <v>527</v>
      </c>
      <c r="D241" s="242">
        <v>106705.89</v>
      </c>
      <c r="E241" s="242">
        <v>121306.07</v>
      </c>
      <c r="F241" s="52">
        <f t="shared" si="59"/>
        <v>113.68263738768309</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46177.33</v>
      </c>
      <c r="E252" s="51">
        <f t="shared" si="63"/>
        <v>52292.88</v>
      </c>
      <c r="F252" s="52">
        <f t="shared" ref="F252:F258" si="64">IF(D252&lt;&gt;0,IF(E252/D252&gt;=100,"&gt;&gt;100",E252/D252*100),"-")</f>
        <v>113.24361975887301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46177.33</v>
      </c>
      <c r="E259" s="51">
        <f t="shared" si="66"/>
        <v>52292.88</v>
      </c>
      <c r="F259" s="52">
        <f t="shared" ref="F259:F262" si="67">IF(D259&lt;&gt;0,IF(E259/D259&gt;=100,"&gt;&gt;100",E259/D259*100),"-")</f>
        <v>113.24361975887301</v>
      </c>
    </row>
    <row r="260" spans="1:6" ht="12.75" customHeight="1" x14ac:dyDescent="0.2">
      <c r="A260" s="53">
        <v>3721</v>
      </c>
      <c r="B260" s="85" t="s">
        <v>560</v>
      </c>
      <c r="C260" s="50" t="s">
        <v>561</v>
      </c>
      <c r="D260" s="242">
        <v>46177.33</v>
      </c>
      <c r="E260" s="242">
        <v>52292.88</v>
      </c>
      <c r="F260" s="52">
        <f t="shared" si="67"/>
        <v>113.24361975887301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95327.040000000008</v>
      </c>
      <c r="E263" s="51">
        <f t="shared" si="68"/>
        <v>66953.649999999994</v>
      </c>
      <c r="F263" s="52">
        <f t="shared" ref="F263:F267" si="69">IF(D263&lt;&gt;0,IF(E263/D263&gt;=100,"&gt;&gt;100",E263/D263*100),"-")</f>
        <v>70.235737939623405</v>
      </c>
    </row>
    <row r="264" spans="1:6" ht="12.75" customHeight="1" x14ac:dyDescent="0.2">
      <c r="A264" s="53">
        <v>381</v>
      </c>
      <c r="B264" s="85" t="s">
        <v>568</v>
      </c>
      <c r="C264" s="50" t="s">
        <v>569</v>
      </c>
      <c r="D264" s="51">
        <f t="shared" ref="D264:E264" si="70">SUM(D265:D267)</f>
        <v>72466.69</v>
      </c>
      <c r="E264" s="51">
        <f t="shared" si="70"/>
        <v>66953.649999999994</v>
      </c>
      <c r="F264" s="52">
        <f t="shared" si="69"/>
        <v>92.392311557213375</v>
      </c>
    </row>
    <row r="265" spans="1:6" ht="12.75" customHeight="1" x14ac:dyDescent="0.2">
      <c r="A265" s="53">
        <v>3811</v>
      </c>
      <c r="B265" s="85" t="s">
        <v>570</v>
      </c>
      <c r="C265" s="50" t="s">
        <v>571</v>
      </c>
      <c r="D265" s="242">
        <v>72466.69</v>
      </c>
      <c r="E265" s="242">
        <v>66953.649999999994</v>
      </c>
      <c r="F265" s="52">
        <f t="shared" si="69"/>
        <v>92.392311557213375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22860.35</v>
      </c>
      <c r="E279" s="51">
        <f t="shared" si="75"/>
        <v>0</v>
      </c>
      <c r="F279" s="52">
        <f t="shared" si="74"/>
        <v>0</v>
      </c>
    </row>
    <row r="280" spans="1:6" ht="24" x14ac:dyDescent="0.2">
      <c r="A280" s="53">
        <v>3861</v>
      </c>
      <c r="B280" s="85" t="s">
        <v>599</v>
      </c>
      <c r="C280" s="50" t="s">
        <v>600</v>
      </c>
      <c r="D280" s="242">
        <v>22860.35</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553242.34</v>
      </c>
      <c r="E289" s="51">
        <f t="shared" si="79"/>
        <v>627300.54</v>
      </c>
      <c r="F289" s="52">
        <f t="shared" si="76"/>
        <v>113.38621335453105</v>
      </c>
    </row>
    <row r="290" spans="1:6" ht="12.75" customHeight="1" x14ac:dyDescent="0.2">
      <c r="A290" s="53" t="s">
        <v>609</v>
      </c>
      <c r="B290" s="85" t="s">
        <v>620</v>
      </c>
      <c r="C290" s="50" t="s">
        <v>621</v>
      </c>
      <c r="D290" s="51">
        <f>IF(D6&gt;=D289,D6-D289,0)</f>
        <v>625483.25000000012</v>
      </c>
      <c r="E290" s="51">
        <f>IF(E6&gt;=E289,E6-E289,0)</f>
        <v>1639594.3700000006</v>
      </c>
      <c r="F290" s="52">
        <f t="shared" si="76"/>
        <v>262.13241841408228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4263158.96</v>
      </c>
      <c r="E292" s="242">
        <v>4901914.49</v>
      </c>
      <c r="F292" s="52">
        <f t="shared" si="76"/>
        <v>114.98315066346952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17906.96</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0</v>
      </c>
      <c r="E298" s="51">
        <f t="shared" si="80"/>
        <v>7390.38</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7390.38</v>
      </c>
      <c r="F299" s="52" t="str">
        <f t="shared" si="81"/>
        <v>-</v>
      </c>
    </row>
    <row r="300" spans="1:6" ht="24" x14ac:dyDescent="0.2">
      <c r="A300" s="53">
        <v>711</v>
      </c>
      <c r="B300" s="85" t="s">
        <v>639</v>
      </c>
      <c r="C300" s="50" t="s">
        <v>640</v>
      </c>
      <c r="D300" s="51">
        <f t="shared" ref="D300:E300" si="83">SUM(D301:D303)</f>
        <v>0</v>
      </c>
      <c r="E300" s="51">
        <f t="shared" si="83"/>
        <v>7390.38</v>
      </c>
      <c r="F300" s="52" t="str">
        <f t="shared" si="81"/>
        <v>-</v>
      </c>
    </row>
    <row r="301" spans="1:6" ht="12.75" customHeight="1" x14ac:dyDescent="0.2">
      <c r="A301" s="53">
        <v>7111</v>
      </c>
      <c r="B301" s="85" t="s">
        <v>641</v>
      </c>
      <c r="C301" s="50" t="s">
        <v>642</v>
      </c>
      <c r="D301" s="242">
        <v>0</v>
      </c>
      <c r="E301" s="242">
        <v>7390.38</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 si="91">SUM(D340:D343)</f>
        <v>0</v>
      </c>
      <c r="E339" s="5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255574.64</v>
      </c>
      <c r="E350" s="51">
        <f t="shared" si="95"/>
        <v>1461801.72</v>
      </c>
      <c r="F350" s="52">
        <f t="shared" si="81"/>
        <v>571.9666552205648</v>
      </c>
    </row>
    <row r="351" spans="1:6" ht="12.75" customHeight="1" x14ac:dyDescent="0.2">
      <c r="A351" s="53">
        <v>41</v>
      </c>
      <c r="B351" s="85" t="s">
        <v>741</v>
      </c>
      <c r="C351" s="50" t="s">
        <v>742</v>
      </c>
      <c r="D351" s="51">
        <f t="shared" ref="D351:E351" si="96">D352+D356</f>
        <v>4114.41</v>
      </c>
      <c r="E351" s="51">
        <f t="shared" si="96"/>
        <v>57575.78</v>
      </c>
      <c r="F351" s="52">
        <f t="shared" si="81"/>
        <v>1399.3690468378211</v>
      </c>
    </row>
    <row r="352" spans="1:6" ht="12.75" customHeight="1" x14ac:dyDescent="0.2">
      <c r="A352" s="53">
        <v>411</v>
      </c>
      <c r="B352" s="85" t="s">
        <v>743</v>
      </c>
      <c r="C352" s="50" t="s">
        <v>744</v>
      </c>
      <c r="D352" s="51">
        <f t="shared" ref="D352:E352" si="97">SUM(D353:D355)</f>
        <v>0</v>
      </c>
      <c r="E352" s="51">
        <f t="shared" si="97"/>
        <v>15000</v>
      </c>
      <c r="F352" s="52" t="str">
        <f t="shared" si="81"/>
        <v>-</v>
      </c>
    </row>
    <row r="353" spans="1:6" ht="12.75" customHeight="1" x14ac:dyDescent="0.2">
      <c r="A353" s="53">
        <v>4111</v>
      </c>
      <c r="B353" s="85" t="s">
        <v>641</v>
      </c>
      <c r="C353" s="50" t="s">
        <v>745</v>
      </c>
      <c r="D353" s="242">
        <v>0</v>
      </c>
      <c r="E353" s="242">
        <v>15000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4114.41</v>
      </c>
      <c r="E356" s="51">
        <f t="shared" si="98"/>
        <v>42575.78</v>
      </c>
      <c r="F356" s="52">
        <f t="shared" si="81"/>
        <v>1034.796726626661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4114.41</v>
      </c>
      <c r="E362" s="242">
        <v>42575.78</v>
      </c>
      <c r="F362" s="52">
        <f t="shared" si="81"/>
        <v>1034.796726626661</v>
      </c>
    </row>
    <row r="363" spans="1:6" ht="24" x14ac:dyDescent="0.2">
      <c r="A363" s="53">
        <v>42</v>
      </c>
      <c r="B363" s="232" t="s">
        <v>757</v>
      </c>
      <c r="C363" s="50" t="s">
        <v>758</v>
      </c>
      <c r="D363" s="51">
        <f t="shared" ref="D363:E363" si="99">D364+D369+D378+D383+D388+D391</f>
        <v>251460.23</v>
      </c>
      <c r="E363" s="51">
        <f t="shared" si="99"/>
        <v>1404225.94</v>
      </c>
      <c r="F363" s="52">
        <f t="shared" si="81"/>
        <v>558.42863899392751</v>
      </c>
    </row>
    <row r="364" spans="1:6" ht="12.75" customHeight="1" x14ac:dyDescent="0.2">
      <c r="A364" s="53">
        <v>421</v>
      </c>
      <c r="B364" s="85" t="s">
        <v>759</v>
      </c>
      <c r="C364" s="50" t="s">
        <v>760</v>
      </c>
      <c r="D364" s="51">
        <f t="shared" ref="D364:E364" si="100">SUM(D365:D368)</f>
        <v>244057.75</v>
      </c>
      <c r="E364" s="51">
        <f t="shared" si="100"/>
        <v>1378920.69</v>
      </c>
      <c r="F364" s="52">
        <f t="shared" si="81"/>
        <v>564.99770648545268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14917.45</v>
      </c>
      <c r="E366" s="242">
        <v>4730</v>
      </c>
      <c r="F366" s="52">
        <f t="shared" si="81"/>
        <v>31.707832102671702</v>
      </c>
    </row>
    <row r="367" spans="1:6" ht="12.75" customHeight="1" x14ac:dyDescent="0.2">
      <c r="A367" s="53">
        <v>4213</v>
      </c>
      <c r="B367" s="85" t="s">
        <v>669</v>
      </c>
      <c r="C367" s="50" t="s">
        <v>763</v>
      </c>
      <c r="D367" s="242">
        <v>97462.91</v>
      </c>
      <c r="E367" s="242">
        <v>152580.28</v>
      </c>
      <c r="F367" s="52">
        <f t="shared" si="81"/>
        <v>156.55214891490516</v>
      </c>
    </row>
    <row r="368" spans="1:6" ht="12.75" customHeight="1" x14ac:dyDescent="0.2">
      <c r="A368" s="53">
        <v>4214</v>
      </c>
      <c r="B368" s="85" t="s">
        <v>671</v>
      </c>
      <c r="C368" s="50" t="s">
        <v>764</v>
      </c>
      <c r="D368" s="242">
        <v>131677.39000000001</v>
      </c>
      <c r="E368" s="242">
        <v>1221610.4099999999</v>
      </c>
      <c r="F368" s="52">
        <f t="shared" si="81"/>
        <v>927.72981754878322</v>
      </c>
    </row>
    <row r="369" spans="1:6" ht="12.75" customHeight="1" x14ac:dyDescent="0.2">
      <c r="A369" s="53">
        <v>422</v>
      </c>
      <c r="B369" s="85" t="s">
        <v>765</v>
      </c>
      <c r="C369" s="50" t="s">
        <v>766</v>
      </c>
      <c r="D369" s="51">
        <f t="shared" ref="D369:E369" si="101">SUM(D370:D377)</f>
        <v>3171.94</v>
      </c>
      <c r="E369" s="51">
        <f t="shared" si="101"/>
        <v>16317.75</v>
      </c>
      <c r="F369" s="52">
        <f t="shared" si="81"/>
        <v>514.44068929424895</v>
      </c>
    </row>
    <row r="370" spans="1:6" ht="12.75" customHeight="1" x14ac:dyDescent="0.2">
      <c r="A370" s="53">
        <v>4221</v>
      </c>
      <c r="B370" s="85" t="s">
        <v>675</v>
      </c>
      <c r="C370" s="50" t="s">
        <v>767</v>
      </c>
      <c r="D370" s="242">
        <v>3171.94</v>
      </c>
      <c r="E370" s="242">
        <v>16317.75</v>
      </c>
      <c r="F370" s="52">
        <f t="shared" si="81"/>
        <v>514.44068929424895</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4230.54</v>
      </c>
      <c r="E391" s="51">
        <f t="shared" si="105"/>
        <v>8987.5</v>
      </c>
      <c r="F391" s="52">
        <f t="shared" si="81"/>
        <v>212.44332874763035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4230.54</v>
      </c>
      <c r="E393" s="242">
        <v>8987.5</v>
      </c>
      <c r="F393" s="52">
        <f t="shared" si="81"/>
        <v>212.44332874763035</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 si="109">SUM(D403:D406)</f>
        <v>0</v>
      </c>
      <c r="E402" s="51">
        <f>E4030</f>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255574.64</v>
      </c>
      <c r="E408" s="51">
        <f t="shared" si="111"/>
        <v>1454411.34</v>
      </c>
      <c r="F408" s="52">
        <f t="shared" si="81"/>
        <v>569.07498333950502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4670906.72</v>
      </c>
      <c r="E410" s="242">
        <v>4926481.3600000003</v>
      </c>
      <c r="F410" s="52">
        <f t="shared" si="81"/>
        <v>105.47162800116891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1178725.5900000001</v>
      </c>
      <c r="E412" s="51">
        <f>E6+E298</f>
        <v>2274285.2900000005</v>
      </c>
      <c r="F412" s="52">
        <f t="shared" si="81"/>
        <v>192.94442313753453</v>
      </c>
    </row>
    <row r="413" spans="1:6" ht="12.75" customHeight="1" x14ac:dyDescent="0.2">
      <c r="A413" s="53" t="s">
        <v>609</v>
      </c>
      <c r="B413" s="85" t="s">
        <v>832</v>
      </c>
      <c r="C413" s="50" t="s">
        <v>833</v>
      </c>
      <c r="D413" s="51">
        <f t="shared" ref="D413:E413" si="112">D289+D350</f>
        <v>808816.98</v>
      </c>
      <c r="E413" s="51">
        <f t="shared" si="112"/>
        <v>2089102.26</v>
      </c>
      <c r="F413" s="52">
        <f t="shared" si="81"/>
        <v>258.29109819133618</v>
      </c>
    </row>
    <row r="414" spans="1:6" ht="12.75" customHeight="1" x14ac:dyDescent="0.2">
      <c r="A414" s="53" t="s">
        <v>609</v>
      </c>
      <c r="B414" s="85" t="s">
        <v>834</v>
      </c>
      <c r="C414" s="50" t="s">
        <v>835</v>
      </c>
      <c r="D414" s="51">
        <f t="shared" ref="D414:E414" si="113">IF(D412&gt;=D413,D412-D413,0)</f>
        <v>369908.6100000001</v>
      </c>
      <c r="E414" s="51">
        <f t="shared" si="113"/>
        <v>185183.03000000049</v>
      </c>
      <c r="F414" s="52">
        <f t="shared" si="81"/>
        <v>50.061832840279244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407747.75999999978</v>
      </c>
      <c r="E417" s="51">
        <f t="shared" si="116"/>
        <v>24566.870000000112</v>
      </c>
      <c r="F417" s="52">
        <f t="shared" si="81"/>
        <v>6.0250165445421766</v>
      </c>
    </row>
    <row r="418" spans="1:6" ht="12.75" customHeight="1" x14ac:dyDescent="0.2">
      <c r="A418" s="55" t="s">
        <v>843</v>
      </c>
      <c r="B418" s="233" t="s">
        <v>844</v>
      </c>
      <c r="C418" s="56" t="s">
        <v>845</v>
      </c>
      <c r="D418" s="62">
        <f t="shared" ref="D418:E418" si="117">D294+D411</f>
        <v>17906.96</v>
      </c>
      <c r="E418" s="62">
        <f t="shared" si="117"/>
        <v>0</v>
      </c>
      <c r="F418" s="57">
        <f t="shared" si="81"/>
        <v>0</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16760.88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 si="123">SUM(D431:D433)</f>
        <v>0</v>
      </c>
      <c r="E430" s="51">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 si="126">SUM(D448:D454)</f>
        <v>0</v>
      </c>
      <c r="E447" s="51">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 si="127">SUM(D456:D458)</f>
        <v>0</v>
      </c>
      <c r="E455" s="51">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 si="131">SUM(D467:D468)</f>
        <v>0</v>
      </c>
      <c r="E466" s="5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 si="137">D485+D490+D494+D495+D502+D507</f>
        <v>16760.88</v>
      </c>
      <c r="E484" s="51">
        <v>0</v>
      </c>
      <c r="F484" s="52">
        <f t="shared" si="119"/>
        <v>0</v>
      </c>
    </row>
    <row r="485" spans="1:6" ht="24" x14ac:dyDescent="0.2">
      <c r="A485" s="53">
        <v>841</v>
      </c>
      <c r="B485" s="85" t="s">
        <v>977</v>
      </c>
      <c r="C485" s="50" t="s">
        <v>978</v>
      </c>
      <c r="D485" s="51">
        <f t="shared" ref="D485" si="138">SUM(D486:D489)</f>
        <v>0</v>
      </c>
      <c r="E485" s="51">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16760.88</v>
      </c>
      <c r="E507" s="51">
        <f t="shared" si="142"/>
        <v>0</v>
      </c>
      <c r="F507" s="52">
        <f t="shared" si="119"/>
        <v>0</v>
      </c>
    </row>
    <row r="508" spans="1:6" ht="12.75" customHeight="1" x14ac:dyDescent="0.2">
      <c r="A508" s="53">
        <v>8471</v>
      </c>
      <c r="B508" s="85" t="s">
        <v>1023</v>
      </c>
      <c r="C508" s="50" t="s">
        <v>1024</v>
      </c>
      <c r="D508" s="242">
        <v>16760.88</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 si="146">SUM(D523:D524)</f>
        <v>0</v>
      </c>
      <c r="E522" s="51">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376559.5</v>
      </c>
      <c r="E528" s="51">
        <f t="shared" si="148"/>
        <v>37396.92</v>
      </c>
      <c r="F528" s="52">
        <f t="shared" si="119"/>
        <v>9.9312114021821252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 si="159">SUM(D572:D573)</f>
        <v>0</v>
      </c>
      <c r="E571" s="51">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376559.5</v>
      </c>
      <c r="E593" s="51">
        <f t="shared" si="167"/>
        <v>37396.92</v>
      </c>
      <c r="F593" s="52">
        <f t="shared" si="119"/>
        <v>9.9312114021821252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346343.55</v>
      </c>
      <c r="E605" s="51">
        <f t="shared" si="171"/>
        <v>20636.04</v>
      </c>
      <c r="F605" s="52">
        <f t="shared" si="119"/>
        <v>5.9582573430341057</v>
      </c>
    </row>
    <row r="606" spans="1:6" ht="24" x14ac:dyDescent="0.2">
      <c r="A606" s="53">
        <v>5443</v>
      </c>
      <c r="B606" s="85" t="s">
        <v>1210</v>
      </c>
      <c r="C606" s="50" t="s">
        <v>1211</v>
      </c>
      <c r="D606" s="242">
        <v>346343.55</v>
      </c>
      <c r="E606" s="242">
        <v>20636.04</v>
      </c>
      <c r="F606" s="52">
        <f t="shared" si="119"/>
        <v>5.9582573430341057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30215.95</v>
      </c>
      <c r="E617" s="51">
        <f t="shared" si="173"/>
        <v>16760.88</v>
      </c>
      <c r="F617" s="52">
        <f t="shared" si="119"/>
        <v>55.470306245542503</v>
      </c>
    </row>
    <row r="618" spans="1:6" ht="12.75" customHeight="1" x14ac:dyDescent="0.2">
      <c r="A618" s="53">
        <v>5471</v>
      </c>
      <c r="B618" s="85" t="s">
        <v>1234</v>
      </c>
      <c r="C618" s="50" t="s">
        <v>1235</v>
      </c>
      <c r="D618" s="242">
        <v>30215.95</v>
      </c>
      <c r="E618" s="242">
        <v>16760.88</v>
      </c>
      <c r="F618" s="52">
        <f t="shared" si="119"/>
        <v>55.470306245542503</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 si="176">SUM(D630:D631)</f>
        <v>0</v>
      </c>
      <c r="E629" s="51">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359798.62</v>
      </c>
      <c r="E636" s="51">
        <f t="shared" si="179"/>
        <v>37396.92</v>
      </c>
      <c r="F636" s="52">
        <f t="shared" si="119"/>
        <v>10.393847536157864</v>
      </c>
    </row>
    <row r="637" spans="1:6" ht="12.75" customHeight="1" x14ac:dyDescent="0.2">
      <c r="A637" s="53">
        <v>92213</v>
      </c>
      <c r="B637" s="85" t="s">
        <v>1272</v>
      </c>
      <c r="C637" s="50" t="s">
        <v>1273</v>
      </c>
      <c r="D637" s="242">
        <v>552935.43000000005</v>
      </c>
      <c r="E637" s="242">
        <v>179864.54</v>
      </c>
      <c r="F637" s="52">
        <f t="shared" si="119"/>
        <v>32.529031463945074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1195486.47</v>
      </c>
      <c r="E639" s="51">
        <f t="shared" si="180"/>
        <v>2274285.2900000005</v>
      </c>
      <c r="F639" s="52">
        <f t="shared" si="119"/>
        <v>190.23931655203094</v>
      </c>
    </row>
    <row r="640" spans="1:6" ht="12.75" customHeight="1" x14ac:dyDescent="0.2">
      <c r="A640" s="53" t="s">
        <v>609</v>
      </c>
      <c r="B640" s="85" t="s">
        <v>1278</v>
      </c>
      <c r="C640" s="50" t="s">
        <v>1279</v>
      </c>
      <c r="D640" s="51">
        <f t="shared" ref="D640:E640" si="181">D413+D528</f>
        <v>1185376.48</v>
      </c>
      <c r="E640" s="51">
        <f t="shared" si="181"/>
        <v>2126499.1800000002</v>
      </c>
      <c r="F640" s="52">
        <f t="shared" si="119"/>
        <v>179.39441315724437</v>
      </c>
    </row>
    <row r="641" spans="1:6" ht="12.75" customHeight="1" x14ac:dyDescent="0.2">
      <c r="A641" s="53" t="s">
        <v>609</v>
      </c>
      <c r="B641" s="85" t="s">
        <v>1280</v>
      </c>
      <c r="C641" s="50" t="s">
        <v>1281</v>
      </c>
      <c r="D641" s="51">
        <f t="shared" ref="D641:E641" si="182">IF(D639&gt;=D640,D639-D640,0)</f>
        <v>10109.989999999991</v>
      </c>
      <c r="E641" s="51">
        <f t="shared" si="182"/>
        <v>147786.11000000034</v>
      </c>
      <c r="F641" s="52">
        <f t="shared" si="119"/>
        <v>1461.7829493402119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145187.67000000027</v>
      </c>
      <c r="E643" s="51">
        <f t="shared" si="184"/>
        <v>155297.6699999999</v>
      </c>
      <c r="F643" s="52">
        <f t="shared" si="119"/>
        <v>106.96340123097204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155297.66000000027</v>
      </c>
      <c r="E645" s="51">
        <f t="shared" si="186"/>
        <v>303083.78000000026</v>
      </c>
      <c r="F645" s="52">
        <f t="shared" si="119"/>
        <v>195.16313381669738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196813.9</v>
      </c>
      <c r="E649" s="311">
        <v>181557.44</v>
      </c>
      <c r="F649" s="52">
        <f t="shared" ref="F649:F724" si="188">IF(D649&lt;&gt;0,IF(E649/D649&gt;=100,"&gt;&gt;100",E649/D649*100),"-")</f>
        <v>92.248281244363341</v>
      </c>
    </row>
    <row r="650" spans="1:6" ht="12.75" customHeight="1" x14ac:dyDescent="0.2">
      <c r="A650" s="53" t="s">
        <v>1297</v>
      </c>
      <c r="B650" s="85" t="s">
        <v>1298</v>
      </c>
      <c r="C650" s="50" t="s">
        <v>1297</v>
      </c>
      <c r="D650" s="242">
        <v>1230233.3</v>
      </c>
      <c r="E650" s="242">
        <v>3278306.77</v>
      </c>
      <c r="F650" s="52">
        <f t="shared" si="188"/>
        <v>266.47846144304498</v>
      </c>
    </row>
    <row r="651" spans="1:6" ht="12.75" customHeight="1" x14ac:dyDescent="0.2">
      <c r="A651" s="53" t="s">
        <v>1299</v>
      </c>
      <c r="B651" s="85" t="s">
        <v>1300</v>
      </c>
      <c r="C651" s="50" t="s">
        <v>1299</v>
      </c>
      <c r="D651" s="242">
        <v>1245489.76</v>
      </c>
      <c r="E651" s="242">
        <v>3113361.02</v>
      </c>
      <c r="F651" s="52">
        <f t="shared" si="188"/>
        <v>249.97082432857579</v>
      </c>
    </row>
    <row r="652" spans="1:6" ht="24" x14ac:dyDescent="0.2">
      <c r="A652" s="53">
        <v>11</v>
      </c>
      <c r="B652" s="85" t="s">
        <v>1301</v>
      </c>
      <c r="C652" s="50" t="s">
        <v>1302</v>
      </c>
      <c r="D652" s="51">
        <f t="shared" ref="D652:E652" si="189">+D649+D650-D651</f>
        <v>181557.43999999994</v>
      </c>
      <c r="E652" s="51">
        <f t="shared" si="189"/>
        <v>346503.18999999994</v>
      </c>
      <c r="F652" s="52">
        <f t="shared" si="188"/>
        <v>190.85044931234989</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v>
      </c>
      <c r="E655" s="262">
        <v>4</v>
      </c>
      <c r="F655" s="52">
        <f t="shared" si="188"/>
        <v>133.33333333333331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1895.28</v>
      </c>
      <c r="E658" s="242">
        <v>14.6</v>
      </c>
      <c r="F658" s="52">
        <f t="shared" si="188"/>
        <v>0.77033472626735888</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203968.97</v>
      </c>
      <c r="E661" s="242">
        <v>247113.08</v>
      </c>
      <c r="F661" s="52">
        <f t="shared" si="188"/>
        <v>121.15229095876691</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159369.74</v>
      </c>
      <c r="E665" s="242">
        <v>137644.56</v>
      </c>
      <c r="F665" s="52">
        <f t="shared" si="188"/>
        <v>86.368064602477233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254224.8</v>
      </c>
      <c r="E698" s="242">
        <v>1148337.57</v>
      </c>
      <c r="F698" s="52">
        <f t="shared" si="188"/>
        <v>451.70163178415328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12288.27</v>
      </c>
      <c r="F722" s="52" t="str">
        <f t="shared" si="188"/>
        <v>-</v>
      </c>
    </row>
    <row r="723" spans="1:6" ht="12.75" customHeight="1" x14ac:dyDescent="0.2">
      <c r="A723" s="53" t="s">
        <v>1426</v>
      </c>
      <c r="B723" s="85" t="s">
        <v>1427</v>
      </c>
      <c r="C723" s="50" t="s">
        <v>1426</v>
      </c>
      <c r="D723" s="242">
        <v>0</v>
      </c>
      <c r="E723" s="242">
        <v>11150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4835.29</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8657.7199999999993</v>
      </c>
      <c r="E742" s="242">
        <v>12588.86</v>
      </c>
      <c r="F742" s="52">
        <f t="shared" si="190"/>
        <v>145.40618084206929</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1175.07</v>
      </c>
      <c r="E759" s="242">
        <v>1548.73</v>
      </c>
      <c r="F759" s="52">
        <f t="shared" si="190"/>
        <v>131.79895665790124</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1285.51</v>
      </c>
      <c r="E761" s="242">
        <v>737.5</v>
      </c>
      <c r="F761" s="52">
        <f t="shared" si="190"/>
        <v>57.370226602671316</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46177.33</v>
      </c>
      <c r="E815" s="242">
        <v>52292.88</v>
      </c>
      <c r="F815" s="52">
        <f t="shared" si="190"/>
        <v>113.24361975887301</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22860.35</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16760.88</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30215.95</v>
      </c>
      <c r="E968" s="242">
        <v>16760.88</v>
      </c>
      <c r="F968" s="52">
        <f t="shared" si="190"/>
        <v>55.470306245542503</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8" workbookViewId="0">
      <selection activeCell="L285" sqref="L28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5284666.1999999993</v>
      </c>
      <c r="E6" s="229">
        <f t="shared" si="0"/>
        <v>6650239.9199999999</v>
      </c>
      <c r="F6" s="230">
        <f t="shared" ref="F6:F260" si="1">IF(D6&gt;0,IF(E6/D6&gt;=100,"&gt;&gt;100",E6/D6*100),"-")</f>
        <v>125.84030226923322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4859347.3899999997</v>
      </c>
      <c r="E7" s="104">
        <f t="shared" si="2"/>
        <v>6060909.0899999999</v>
      </c>
      <c r="F7" s="93">
        <f t="shared" si="1"/>
        <v>124.72681213268845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190566.58</v>
      </c>
      <c r="E8" s="104">
        <f>E9+E10-E11</f>
        <v>233049.60000000001</v>
      </c>
      <c r="F8" s="93">
        <f t="shared" si="1"/>
        <v>122.29300646524696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190566.58</v>
      </c>
      <c r="E9" s="247">
        <v>233049.60000000001</v>
      </c>
      <c r="F9" s="93">
        <f t="shared" si="1"/>
        <v>122.29300646524696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4668780.8099999996</v>
      </c>
      <c r="E12" s="104">
        <f t="shared" si="3"/>
        <v>5792811.1699999999</v>
      </c>
      <c r="F12" s="93">
        <f t="shared" si="1"/>
        <v>124.07545793523771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4551387.96</v>
      </c>
      <c r="E13" s="104">
        <f t="shared" si="4"/>
        <v>5727893.7599999998</v>
      </c>
      <c r="F13" s="93">
        <f t="shared" si="1"/>
        <v>125.84938507417417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17253.97</v>
      </c>
      <c r="E14" s="247"/>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3071980.41</v>
      </c>
      <c r="E15" s="247">
        <v>2934092.67</v>
      </c>
      <c r="F15" s="93">
        <f t="shared" si="1"/>
        <v>95.511438173526628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2567978.0299999998</v>
      </c>
      <c r="E16" s="247">
        <v>3931246.36</v>
      </c>
      <c r="F16" s="93">
        <f t="shared" si="1"/>
        <v>153.08722715201733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517030</v>
      </c>
      <c r="E17" s="247">
        <v>747029.98</v>
      </c>
      <c r="F17" s="93">
        <f t="shared" si="1"/>
        <v>144.48484227220857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1622854.45</v>
      </c>
      <c r="E18" s="247">
        <v>1884475.25</v>
      </c>
      <c r="F18" s="93">
        <f t="shared" si="1"/>
        <v>116.12102675011921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91133.08</v>
      </c>
      <c r="E19" s="104">
        <f t="shared" si="5"/>
        <v>31375.489999999991</v>
      </c>
      <c r="F19" s="93">
        <f t="shared" si="1"/>
        <v>34.4282120169756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17949.509999999998</v>
      </c>
      <c r="E20" s="247">
        <v>17949.509999999998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16684.650000000001</v>
      </c>
      <c r="E21" s="247">
        <v>16684.650000000001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144317.96</v>
      </c>
      <c r="E26" s="247">
        <v>65559.929999999993</v>
      </c>
      <c r="F26" s="93">
        <f t="shared" si="1"/>
        <v>45.427422893172825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87819.04</v>
      </c>
      <c r="E28" s="247">
        <v>68818.600000000006</v>
      </c>
      <c r="F28" s="93">
        <f t="shared" si="1"/>
        <v>78.364099630330756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26259.77</v>
      </c>
      <c r="E29" s="104">
        <f t="shared" si="6"/>
        <v>33541.919999999998</v>
      </c>
      <c r="F29" s="93">
        <f t="shared" si="1"/>
        <v>127.73120252005252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26259.77</v>
      </c>
      <c r="E30" s="247">
        <v>33541.919999999998</v>
      </c>
      <c r="F30" s="93">
        <f t="shared" si="1"/>
        <v>127.73120252005252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353491.42</v>
      </c>
      <c r="E49" s="247">
        <v>340535.31</v>
      </c>
      <c r="F49" s="93">
        <f t="shared" si="1"/>
        <v>96.334816273617051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353491.42</v>
      </c>
      <c r="E50" s="247">
        <v>340535.31</v>
      </c>
      <c r="F50" s="93">
        <f t="shared" si="1"/>
        <v>96.334816273617051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895.22</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895.22</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35048.32</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35048.32</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425318.80999999994</v>
      </c>
      <c r="E68" s="104">
        <f t="shared" si="13"/>
        <v>589330.82999999996</v>
      </c>
      <c r="F68" s="93">
        <f t="shared" si="1"/>
        <v>138.56213648298322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181557.44</v>
      </c>
      <c r="E69" s="104">
        <f t="shared" si="14"/>
        <v>346503.19</v>
      </c>
      <c r="F69" s="93">
        <f t="shared" si="1"/>
        <v>190.85044931234984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181557.44</v>
      </c>
      <c r="E70" s="104">
        <f t="shared" si="15"/>
        <v>346467.88</v>
      </c>
      <c r="F70" s="93">
        <f t="shared" si="1"/>
        <v>190.83100092180194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181557.44</v>
      </c>
      <c r="E72" s="247">
        <v>346467.88</v>
      </c>
      <c r="F72" s="93">
        <f t="shared" si="1"/>
        <v>190.83100092180194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35.31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225854.4</v>
      </c>
      <c r="E134" s="104">
        <f t="shared" si="23"/>
        <v>225854.4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225854.4</v>
      </c>
      <c r="E135" s="104">
        <f t="shared" si="24"/>
        <v>225854.4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225854.4</v>
      </c>
      <c r="E139" s="247">
        <v>225854.4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17906.97</v>
      </c>
      <c r="E146" s="104">
        <f t="shared" si="26"/>
        <v>16973.239999999998</v>
      </c>
      <c r="F146" s="93">
        <f t="shared" si="1"/>
        <v>94.785661672521911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7562.51</v>
      </c>
      <c r="E147" s="247">
        <v>6235.2</v>
      </c>
      <c r="F147" s="93">
        <f t="shared" si="1"/>
        <v>82.44881659660615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4244.1099999999997</v>
      </c>
      <c r="E158" s="247">
        <v>2820.33</v>
      </c>
      <c r="F158" s="93">
        <f t="shared" si="1"/>
        <v>66.452801647459665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39858.35</v>
      </c>
      <c r="E159" s="247">
        <v>23852.3</v>
      </c>
      <c r="F159" s="93">
        <f t="shared" si="1"/>
        <v>59.84266784751501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146</v>
      </c>
      <c r="E160" s="247">
        <v>437.97</v>
      </c>
      <c r="F160" s="93">
        <f t="shared" si="1"/>
        <v>299.97945205479454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1114.8699999999999</v>
      </c>
      <c r="E162" s="247">
        <v>627.44000000000005</v>
      </c>
      <c r="F162" s="93">
        <f t="shared" si="1"/>
        <v>56.27920744122634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35018.870000000003</v>
      </c>
      <c r="E163" s="247">
        <v>17000</v>
      </c>
      <c r="F163" s="93">
        <f t="shared" si="1"/>
        <v>48.545255743546264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2268</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5284666.2</v>
      </c>
      <c r="E175" s="104">
        <f t="shared" si="30"/>
        <v>6650239.9200000009</v>
      </c>
      <c r="F175" s="93">
        <f t="shared" si="1"/>
        <v>125.84030226923322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244222.97</v>
      </c>
      <c r="E176" s="104">
        <f t="shared" si="31"/>
        <v>223985.66999999998</v>
      </c>
      <c r="F176" s="93">
        <f t="shared" si="1"/>
        <v>91.713596800497513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26259.79</v>
      </c>
      <c r="E177" s="104">
        <f t="shared" si="32"/>
        <v>33541.919999999998</v>
      </c>
      <c r="F177" s="93">
        <f t="shared" si="1"/>
        <v>127.73110523732292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6159.57</v>
      </c>
      <c r="E178" s="247">
        <v>9495.7000000000007</v>
      </c>
      <c r="F178" s="93">
        <f t="shared" si="1"/>
        <v>154.1617353159393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15346.36</v>
      </c>
      <c r="E179" s="247">
        <v>19392.900000000001</v>
      </c>
      <c r="F179" s="93">
        <f t="shared" si="1"/>
        <v>126.36807685991988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906.81000000000006</v>
      </c>
      <c r="E180" s="104">
        <f t="shared" si="33"/>
        <v>478.8</v>
      </c>
      <c r="F180" s="93">
        <f t="shared" si="1"/>
        <v>52.800476395275744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697.71</v>
      </c>
      <c r="E182" s="247">
        <v>478.8</v>
      </c>
      <c r="F182" s="93">
        <f t="shared" si="1"/>
        <v>68.624500150492324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209.1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46.58</v>
      </c>
      <c r="E184" s="247">
        <v>291.51</v>
      </c>
      <c r="F184" s="93">
        <f t="shared" si="1"/>
        <v>625.82653499355945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3800.47</v>
      </c>
      <c r="E186" s="247">
        <v>3883.01</v>
      </c>
      <c r="F186" s="93">
        <f t="shared" si="1"/>
        <v>102.17183664125753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9877.5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217963.18</v>
      </c>
      <c r="E206" s="104">
        <f t="shared" si="37"/>
        <v>180566.25</v>
      </c>
      <c r="F206" s="93">
        <f t="shared" si="1"/>
        <v>82.842547076070375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217963.18</v>
      </c>
      <c r="E207" s="104">
        <f t="shared" si="38"/>
        <v>180566.25</v>
      </c>
      <c r="F207" s="93">
        <f t="shared" si="1"/>
        <v>82.842547076070375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201202.29</v>
      </c>
      <c r="E212" s="247">
        <v>180566.25</v>
      </c>
      <c r="F212" s="93">
        <f t="shared" si="1"/>
        <v>89.743635621642269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16760.89</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5040443.2300000004</v>
      </c>
      <c r="E237" s="104">
        <f t="shared" si="41"/>
        <v>6426254.2500000009</v>
      </c>
      <c r="F237" s="93">
        <f t="shared" si="1"/>
        <v>127.4938325215499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4867238.6100000003</v>
      </c>
      <c r="E238" s="104">
        <f t="shared" si="42"/>
        <v>6106197.2400000002</v>
      </c>
      <c r="F238" s="93">
        <f t="shared" si="1"/>
        <v>125.45506249589846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7149366.7000000002</v>
      </c>
      <c r="E239" s="104">
        <f t="shared" si="43"/>
        <v>8478903.4900000002</v>
      </c>
      <c r="F239" s="93">
        <f t="shared" si="1"/>
        <v>118.59656730154855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6923512.2999999998</v>
      </c>
      <c r="E240" s="247">
        <v>8253049.0899999999</v>
      </c>
      <c r="F240" s="93">
        <f t="shared" si="1"/>
        <v>119.20321265263007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225854.4</v>
      </c>
      <c r="E241" s="247">
        <v>225854.4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2282128.09</v>
      </c>
      <c r="E242" s="104">
        <f t="shared" si="44"/>
        <v>2372706.25</v>
      </c>
      <c r="F242" s="93">
        <f t="shared" si="1"/>
        <v>103.969021738828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2282128.09</v>
      </c>
      <c r="E243" s="247">
        <v>2372706.25</v>
      </c>
      <c r="F243" s="93">
        <f t="shared" si="1"/>
        <v>103.969021738828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155297.66000000015</v>
      </c>
      <c r="E245" s="104">
        <f t="shared" si="45"/>
        <v>303083.78000000026</v>
      </c>
      <c r="F245" s="93">
        <f t="shared" si="1"/>
        <v>195.16313381669755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5081779.0200000005</v>
      </c>
      <c r="E246" s="104">
        <f t="shared" si="46"/>
        <v>6683976.4700000007</v>
      </c>
      <c r="F246" s="93">
        <f t="shared" si="1"/>
        <v>131.52827865387974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4901914.4800000004</v>
      </c>
      <c r="E247" s="247">
        <v>6541508.8600000003</v>
      </c>
      <c r="F247" s="93">
        <f t="shared" si="1"/>
        <v>133.44804130487401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179864.54</v>
      </c>
      <c r="E249" s="247">
        <v>142467.60999999999</v>
      </c>
      <c r="F249" s="93">
        <f t="shared" si="1"/>
        <v>79.20828085402492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4926481.3600000003</v>
      </c>
      <c r="E250" s="104">
        <f t="shared" si="47"/>
        <v>6380892.6900000004</v>
      </c>
      <c r="F250" s="93">
        <f t="shared" si="1"/>
        <v>129.52231468505951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4926481.3600000003</v>
      </c>
      <c r="E252" s="247">
        <v>6380892.6900000004</v>
      </c>
      <c r="F252" s="93">
        <f t="shared" si="1"/>
        <v>129.52231468505951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17906.96</v>
      </c>
      <c r="E255" s="247">
        <v>16973.23</v>
      </c>
      <c r="F255" s="93">
        <f t="shared" si="1"/>
        <v>94.785658760615988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1284495.6100000001</v>
      </c>
      <c r="E259" s="104">
        <f t="shared" si="49"/>
        <v>1278974.3700000001</v>
      </c>
      <c r="F259" s="93">
        <f t="shared" si="1"/>
        <v>99.570162797208781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1284495.6100000001</v>
      </c>
      <c r="E260" s="248">
        <v>1278974.3700000001</v>
      </c>
      <c r="F260" s="97">
        <f t="shared" si="1"/>
        <v>99.570162797208781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7562.51</v>
      </c>
      <c r="E264" s="247">
        <v>6235.2</v>
      </c>
      <c r="F264" s="93">
        <f t="shared" si="50"/>
        <v>82.44881659660615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45363.33</v>
      </c>
      <c r="E265" s="247">
        <v>27738.04</v>
      </c>
      <c r="F265" s="93">
        <f t="shared" si="50"/>
        <v>61.146392912513257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26259.79</v>
      </c>
      <c r="E288" s="247">
        <v>33541.919999999998</v>
      </c>
      <c r="F288" s="93">
        <f t="shared" si="50"/>
        <v>127.73110523732292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9877.5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217963.18</v>
      </c>
      <c r="E294" s="247">
        <v>180566.25</v>
      </c>
      <c r="F294" s="93">
        <f t="shared" si="50"/>
        <v>82.842547076070375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2536</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89849.2</v>
      </c>
      <c r="E5" s="79">
        <f t="shared" si="0"/>
        <v>210489.05999999997</v>
      </c>
      <c r="F5" s="80">
        <f t="shared" ref="F5:F141" si="1">IF(D5&gt;0,IF(E5/D5&gt;=100,"&gt;&gt;100",E5/D5*100),"-")</f>
        <v>234.2692645009638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85520.95</v>
      </c>
      <c r="E6" s="81">
        <f t="shared" si="2"/>
        <v>166675.16999999998</v>
      </c>
      <c r="F6" s="63">
        <f t="shared" si="1"/>
        <v>194.89396457826999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83131.94</v>
      </c>
      <c r="E7" s="249">
        <v>119925.97</v>
      </c>
      <c r="F7" s="63">
        <f t="shared" si="1"/>
        <v>144.25979954275095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2389.0100000000002</v>
      </c>
      <c r="E8" s="249">
        <v>46749.2</v>
      </c>
      <c r="F8" s="63">
        <f t="shared" si="1"/>
        <v>1956.8440483715008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213.84</v>
      </c>
      <c r="E13" s="81">
        <f t="shared" si="4"/>
        <v>1238.1099999999999</v>
      </c>
      <c r="F13" s="63">
        <f t="shared" si="1"/>
        <v>578.98896371118587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213.84</v>
      </c>
      <c r="E14" s="249">
        <v>1238.1099999999999</v>
      </c>
      <c r="F14" s="63">
        <f t="shared" si="1"/>
        <v>578.98896371118587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4114.41</v>
      </c>
      <c r="E18" s="249">
        <v>42575.78</v>
      </c>
      <c r="F18" s="63">
        <f t="shared" si="1"/>
        <v>1034.796726626661</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690.16</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690.16</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27786.850000000002</v>
      </c>
      <c r="E28" s="81">
        <f t="shared" si="6"/>
        <v>16304.45</v>
      </c>
      <c r="F28" s="63">
        <f t="shared" si="1"/>
        <v>58.67685613878507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27521.4</v>
      </c>
      <c r="E30" s="249">
        <v>16039</v>
      </c>
      <c r="F30" s="63">
        <f t="shared" si="1"/>
        <v>58.278285261650929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265.45</v>
      </c>
      <c r="E34" s="249">
        <v>265.45</v>
      </c>
      <c r="F34" s="63">
        <f t="shared" si="1"/>
        <v>100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238672.6</v>
      </c>
      <c r="E35" s="81">
        <f t="shared" si="7"/>
        <v>1535066.16</v>
      </c>
      <c r="F35" s="63">
        <f t="shared" si="1"/>
        <v>643.16815587545443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66173.41</v>
      </c>
      <c r="E36" s="81">
        <f t="shared" si="8"/>
        <v>114592.48999999999</v>
      </c>
      <c r="F36" s="63">
        <f t="shared" si="1"/>
        <v>173.1699938086914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34433.17</v>
      </c>
      <c r="E37" s="249">
        <v>38869.760000000002</v>
      </c>
      <c r="F37" s="63">
        <f t="shared" si="1"/>
        <v>112.88464001426533</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31740.240000000002</v>
      </c>
      <c r="E38" s="249">
        <v>75722.73</v>
      </c>
      <c r="F38" s="63">
        <f t="shared" si="1"/>
        <v>238.57012423346509</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2369.1</v>
      </c>
      <c r="E39" s="81">
        <f t="shared" si="9"/>
        <v>3186.54</v>
      </c>
      <c r="F39" s="63">
        <f t="shared" si="1"/>
        <v>134.50424211725974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2369.1</v>
      </c>
      <c r="E40" s="249">
        <v>3186.54</v>
      </c>
      <c r="F40" s="63">
        <f t="shared" si="1"/>
        <v>134.50424211725974</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10550.99</v>
      </c>
      <c r="E43" s="81">
        <f t="shared" si="10"/>
        <v>3536.1099999999997</v>
      </c>
      <c r="F43" s="63">
        <f t="shared" si="1"/>
        <v>33.514485370567122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9404.14</v>
      </c>
      <c r="E45" s="249">
        <v>3500.74</v>
      </c>
      <c r="F45" s="63">
        <f t="shared" si="1"/>
        <v>37.225519824247613</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1146.8499999999999</v>
      </c>
      <c r="E48" s="249">
        <v>35.369999999999997</v>
      </c>
      <c r="F48" s="63">
        <f t="shared" si="1"/>
        <v>3.084099925883943</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137929.71</v>
      </c>
      <c r="E54" s="81">
        <f t="shared" si="12"/>
        <v>1382239.06</v>
      </c>
      <c r="F54" s="63">
        <f t="shared" si="1"/>
        <v>1002.1329414815707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137929.71</v>
      </c>
      <c r="E55" s="249">
        <v>1382239.06</v>
      </c>
      <c r="F55" s="63">
        <f t="shared" si="1"/>
        <v>1002.1329414815707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8872.02</v>
      </c>
      <c r="E60" s="249">
        <v>6973.63</v>
      </c>
      <c r="F60" s="63">
        <f t="shared" si="1"/>
        <v>78.602505404631643</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12777.37</v>
      </c>
      <c r="E74" s="249">
        <v>24538.33</v>
      </c>
      <c r="F74" s="63">
        <f t="shared" si="1"/>
        <v>192.04523309569967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10720.48</v>
      </c>
      <c r="E75" s="81">
        <f t="shared" si="15"/>
        <v>12291.720000000001</v>
      </c>
      <c r="F75" s="63">
        <f t="shared" si="1"/>
        <v>114.65643329403163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7504.15</v>
      </c>
      <c r="E76" s="249">
        <v>5230.92</v>
      </c>
      <c r="F76" s="63">
        <f t="shared" si="1"/>
        <v>69.707028777409846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3216.33</v>
      </c>
      <c r="E78" s="249">
        <v>7060.8</v>
      </c>
      <c r="F78" s="63">
        <f t="shared" si="1"/>
        <v>219.52971243622392</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234077.93</v>
      </c>
      <c r="E82" s="81">
        <f t="shared" si="16"/>
        <v>99915.07</v>
      </c>
      <c r="F82" s="63">
        <f t="shared" si="1"/>
        <v>42.68453245464022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1750.39</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152110.16</v>
      </c>
      <c r="E84" s="249">
        <v>58327.16</v>
      </c>
      <c r="F84" s="63">
        <f t="shared" si="1"/>
        <v>38.345341297386057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15118.8</v>
      </c>
      <c r="E85" s="249">
        <v>1103.0899999999999</v>
      </c>
      <c r="F85" s="63">
        <f t="shared" si="1"/>
        <v>7.2961478424213562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48403.27</v>
      </c>
      <c r="E86" s="249">
        <v>33194.99</v>
      </c>
      <c r="F86" s="63">
        <f t="shared" si="1"/>
        <v>68.580056677988907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18445.7</v>
      </c>
      <c r="E88" s="249">
        <v>5539.44</v>
      </c>
      <c r="F88" s="63">
        <f t="shared" si="1"/>
        <v>30.031064150452409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9210.6200000000008</v>
      </c>
      <c r="E89" s="81">
        <f t="shared" si="17"/>
        <v>9233.41</v>
      </c>
      <c r="F89" s="63">
        <f t="shared" si="1"/>
        <v>100.24743176897969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9210.6200000000008</v>
      </c>
      <c r="E106" s="249">
        <v>9233.41</v>
      </c>
      <c r="F106" s="63">
        <f t="shared" si="1"/>
        <v>100.24743176897969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45663.460000000006</v>
      </c>
      <c r="E107" s="81">
        <f t="shared" si="21"/>
        <v>28983.16</v>
      </c>
      <c r="F107" s="63">
        <f t="shared" si="1"/>
        <v>63.471230607579876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35835.160000000003</v>
      </c>
      <c r="E108" s="249"/>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8501.07</v>
      </c>
      <c r="E109" s="249">
        <v>28983.16</v>
      </c>
      <c r="F109" s="63">
        <f t="shared" si="1"/>
        <v>340.93543518639422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1327.23</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28970.23</v>
      </c>
      <c r="E114" s="81">
        <f t="shared" si="22"/>
        <v>39451.5</v>
      </c>
      <c r="F114" s="63">
        <f t="shared" si="1"/>
        <v>136.17945042203669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8042.43</v>
      </c>
      <c r="E115" s="81">
        <f t="shared" si="23"/>
        <v>12748.41</v>
      </c>
      <c r="F115" s="63">
        <f t="shared" si="1"/>
        <v>158.51440422857272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4730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8042.43</v>
      </c>
      <c r="E117" s="249">
        <v>8018.41</v>
      </c>
      <c r="F117" s="63">
        <f t="shared" si="1"/>
        <v>99.701334049534779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20927.8</v>
      </c>
      <c r="E118" s="81">
        <f t="shared" si="24"/>
        <v>26703.09</v>
      </c>
      <c r="F118" s="63">
        <f t="shared" si="1"/>
        <v>127.59625952082875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20927.8</v>
      </c>
      <c r="E120" s="249">
        <v>26703.09</v>
      </c>
      <c r="F120" s="63">
        <f t="shared" si="1"/>
        <v>127.59625952082875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16469.560000000001</v>
      </c>
      <c r="E129" s="81">
        <f t="shared" si="26"/>
        <v>16061.66</v>
      </c>
      <c r="F129" s="63">
        <f t="shared" si="1"/>
        <v>97.523309669475069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536.96</v>
      </c>
      <c r="E135" s="249">
        <v>597.5</v>
      </c>
      <c r="F135" s="63">
        <f t="shared" si="1"/>
        <v>111.27458283671037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10923.74</v>
      </c>
      <c r="E138" s="249">
        <v>11564.16</v>
      </c>
      <c r="F138" s="63">
        <f t="shared" si="1"/>
        <v>105.86264411273064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5008.8599999999997</v>
      </c>
      <c r="E140" s="249">
        <v>3900</v>
      </c>
      <c r="F140" s="63">
        <f t="shared" si="1"/>
        <v>77.862028485523666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702111.09</v>
      </c>
      <c r="E141" s="106">
        <f t="shared" si="28"/>
        <v>1967796.1899999997</v>
      </c>
      <c r="F141" s="82">
        <f t="shared" si="1"/>
        <v>280.2684956877693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50" sqref="D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2789</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2860</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244222.95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2940592.11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512027.06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103611.85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329143.49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27168.28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1548.73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49495.91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1058.8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1461801.72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966763.33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966763.33</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2960829.39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504744.9200000001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100275.71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325096.95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27596.28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1303.8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49412.9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1059.28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1451924.22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1004160.25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1004160.25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223985.66999999993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223985.66999999998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33541.919999999998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9877.5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180566.25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5"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1" t="s">
        <v>2860</v>
      </c>
      <c r="B1" s="366"/>
      <c r="C1" s="366"/>
      <c r="D1" s="366"/>
      <c r="E1" s="71" t="s">
        <v>3002</v>
      </c>
      <c r="F1" s="71"/>
      <c r="G1" s="71"/>
      <c r="H1" s="71"/>
      <c r="I1" s="71"/>
      <c r="J1" s="71"/>
      <c r="K1" s="71"/>
      <c r="L1" s="71"/>
      <c r="M1" s="71"/>
      <c r="N1" s="71"/>
      <c r="O1" s="71"/>
      <c r="P1" s="71"/>
    </row>
    <row r="2" spans="1:16" ht="37.5" customHeight="1" x14ac:dyDescent="0.2">
      <c r="A2" s="371" t="s">
        <v>3003</v>
      </c>
      <c r="B2" s="366"/>
      <c r="C2" s="366"/>
      <c r="D2" s="366"/>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37695</v>
      </c>
      <c r="P3" s="71"/>
    </row>
    <row r="4" spans="1:16" ht="19.5" customHeight="1" x14ac:dyDescent="0.2">
      <c r="A4" s="372" t="s">
        <v>3007</v>
      </c>
      <c r="B4" s="373"/>
      <c r="C4" s="374"/>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3020</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8" t="s">
        <v>3026</v>
      </c>
      <c r="B20" s="369"/>
      <c r="C20" s="370"/>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3317</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3319</v>
      </c>
      <c r="B1" s="385"/>
      <c r="C1" s="385"/>
    </row>
    <row r="2" spans="1:17" ht="33" customHeight="1" x14ac:dyDescent="0.2">
      <c r="A2" s="386" t="s">
        <v>3320</v>
      </c>
      <c r="B2" s="387"/>
      <c r="C2" s="379"/>
      <c r="D2" s="4"/>
      <c r="E2" s="4"/>
      <c r="F2" s="4"/>
      <c r="G2" s="4"/>
      <c r="H2" s="4"/>
      <c r="I2" s="4"/>
      <c r="J2" s="4"/>
      <c r="K2" s="4"/>
      <c r="L2" s="4"/>
      <c r="M2" s="4"/>
      <c r="N2" s="4"/>
      <c r="O2" s="4"/>
      <c r="P2" s="4"/>
      <c r="Q2" s="4"/>
    </row>
    <row r="3" spans="1:17" ht="18.75" customHeight="1" x14ac:dyDescent="0.2">
      <c r="A3" s="304" t="s">
        <v>3321</v>
      </c>
      <c r="B3" s="388" t="s">
        <v>3322</v>
      </c>
      <c r="C3" s="379"/>
      <c r="D3" s="4"/>
      <c r="E3" s="4"/>
      <c r="F3" s="4"/>
      <c r="G3" s="4"/>
      <c r="H3" s="4"/>
      <c r="I3" s="4"/>
      <c r="J3" s="4"/>
      <c r="K3" s="4"/>
      <c r="L3" s="4"/>
      <c r="M3" s="4"/>
      <c r="N3" s="4"/>
      <c r="O3" s="4"/>
      <c r="P3" s="4"/>
      <c r="Q3" s="4"/>
    </row>
    <row r="4" spans="1:17" ht="37.5" hidden="1" customHeight="1" x14ac:dyDescent="0.2">
      <c r="A4" s="305" t="s">
        <v>3323</v>
      </c>
      <c r="B4" s="378" t="s">
        <v>3324</v>
      </c>
      <c r="C4" s="379"/>
      <c r="D4" s="4"/>
      <c r="E4" s="4"/>
      <c r="F4" s="4"/>
      <c r="G4" s="4"/>
      <c r="H4" s="4"/>
      <c r="I4" s="4"/>
      <c r="J4" s="4"/>
      <c r="K4" s="4"/>
      <c r="L4" s="4"/>
      <c r="M4" s="4"/>
      <c r="N4" s="4"/>
      <c r="O4" s="4"/>
      <c r="P4" s="4"/>
      <c r="Q4" s="4"/>
    </row>
    <row r="5" spans="1:17" ht="48" hidden="1" customHeight="1" x14ac:dyDescent="0.2">
      <c r="A5" s="305" t="s">
        <v>3323</v>
      </c>
      <c r="B5" s="378" t="s">
        <v>3325</v>
      </c>
      <c r="C5" s="379"/>
      <c r="D5" s="4"/>
      <c r="E5" s="4"/>
      <c r="F5" s="4"/>
      <c r="G5" s="4"/>
      <c r="H5" s="4"/>
      <c r="I5" s="4"/>
      <c r="J5" s="4"/>
      <c r="K5" s="4"/>
      <c r="L5" s="4"/>
      <c r="M5" s="4"/>
      <c r="N5" s="4"/>
      <c r="O5" s="4"/>
      <c r="P5" s="4"/>
      <c r="Q5" s="4"/>
    </row>
    <row r="6" spans="1:17" ht="59.25" hidden="1" customHeight="1" x14ac:dyDescent="0.2">
      <c r="A6" s="305" t="s">
        <v>3323</v>
      </c>
      <c r="B6" s="378" t="s">
        <v>3326</v>
      </c>
      <c r="C6" s="379"/>
      <c r="D6" s="4"/>
      <c r="E6" s="4"/>
      <c r="F6" s="4"/>
      <c r="G6" s="4"/>
      <c r="H6" s="4"/>
      <c r="I6" s="4"/>
      <c r="J6" s="4"/>
      <c r="K6" s="4"/>
      <c r="L6" s="4"/>
      <c r="M6" s="4"/>
      <c r="N6" s="4"/>
      <c r="O6" s="4"/>
      <c r="P6" s="4"/>
      <c r="Q6" s="4"/>
    </row>
    <row r="7" spans="1:17" ht="48" hidden="1" customHeight="1" x14ac:dyDescent="0.2">
      <c r="A7" s="305" t="s">
        <v>3327</v>
      </c>
      <c r="B7" s="378" t="s">
        <v>3328</v>
      </c>
      <c r="C7" s="379"/>
      <c r="D7" s="4"/>
      <c r="E7" s="4"/>
      <c r="F7" s="4"/>
      <c r="G7" s="4"/>
      <c r="H7" s="4"/>
      <c r="I7" s="4"/>
      <c r="J7" s="4"/>
      <c r="K7" s="4"/>
      <c r="L7" s="4"/>
      <c r="M7" s="4"/>
      <c r="N7" s="4"/>
      <c r="O7" s="4"/>
      <c r="P7" s="4"/>
      <c r="Q7" s="4"/>
    </row>
    <row r="8" spans="1:17" ht="41.25" hidden="1" customHeight="1" x14ac:dyDescent="0.2">
      <c r="A8" s="305" t="s">
        <v>3329</v>
      </c>
      <c r="B8" s="378" t="s">
        <v>3330</v>
      </c>
      <c r="C8" s="379"/>
      <c r="D8" s="4"/>
      <c r="E8" s="4"/>
      <c r="F8" s="4"/>
      <c r="G8" s="4"/>
      <c r="H8" s="4"/>
      <c r="I8" s="4"/>
      <c r="J8" s="4"/>
      <c r="K8" s="4"/>
      <c r="L8" s="4"/>
      <c r="M8" s="4"/>
      <c r="N8" s="4"/>
      <c r="O8" s="4"/>
      <c r="P8" s="4"/>
      <c r="Q8" s="4"/>
    </row>
    <row r="9" spans="1:17" ht="59.25" hidden="1" customHeight="1" x14ac:dyDescent="0.2">
      <c r="A9" s="305" t="s">
        <v>3331</v>
      </c>
      <c r="B9" s="378" t="s">
        <v>3332</v>
      </c>
      <c r="C9" s="379"/>
      <c r="D9" s="4"/>
      <c r="E9" s="4"/>
      <c r="F9" s="4"/>
      <c r="G9" s="4"/>
      <c r="H9" s="4"/>
      <c r="I9" s="4"/>
      <c r="J9" s="4"/>
      <c r="K9" s="4"/>
      <c r="L9" s="4"/>
      <c r="M9" s="4"/>
      <c r="N9" s="4"/>
      <c r="O9" s="4"/>
      <c r="P9" s="4"/>
      <c r="Q9" s="4"/>
    </row>
    <row r="10" spans="1:17" ht="61.5" hidden="1" customHeight="1" x14ac:dyDescent="0.2">
      <c r="A10" s="305" t="s">
        <v>3331</v>
      </c>
      <c r="B10" s="378" t="s">
        <v>3333</v>
      </c>
      <c r="C10" s="379"/>
      <c r="D10" s="4"/>
      <c r="E10" s="4"/>
      <c r="F10" s="4"/>
      <c r="G10" s="4"/>
      <c r="H10" s="4"/>
      <c r="I10" s="4"/>
      <c r="J10" s="4"/>
      <c r="K10" s="4"/>
      <c r="L10" s="4"/>
      <c r="M10" s="4"/>
      <c r="N10" s="4"/>
      <c r="O10" s="4"/>
      <c r="P10" s="4"/>
      <c r="Q10" s="4"/>
    </row>
    <row r="11" spans="1:17" ht="43.5" hidden="1" customHeight="1" x14ac:dyDescent="0.2">
      <c r="A11" s="305" t="s">
        <v>3331</v>
      </c>
      <c r="B11" s="378" t="s">
        <v>3334</v>
      </c>
      <c r="C11" s="379"/>
      <c r="D11" s="4"/>
      <c r="E11" s="4"/>
      <c r="F11" s="4"/>
      <c r="G11" s="4"/>
      <c r="H11" s="4"/>
      <c r="I11" s="4"/>
      <c r="J11" s="4"/>
      <c r="K11" s="4"/>
      <c r="L11" s="4"/>
      <c r="M11" s="4"/>
      <c r="N11" s="4"/>
      <c r="O11" s="4"/>
      <c r="P11" s="4"/>
      <c r="Q11" s="4"/>
    </row>
    <row r="12" spans="1:17" ht="27.75" hidden="1" customHeight="1" x14ac:dyDescent="0.2">
      <c r="A12" s="305" t="s">
        <v>3335</v>
      </c>
      <c r="B12" s="378" t="s">
        <v>3336</v>
      </c>
      <c r="C12" s="379"/>
      <c r="D12" s="4"/>
      <c r="E12" s="4"/>
      <c r="F12" s="4"/>
      <c r="G12" s="4"/>
      <c r="H12" s="4"/>
      <c r="I12" s="4"/>
      <c r="J12" s="4"/>
      <c r="K12" s="4"/>
      <c r="L12" s="4"/>
      <c r="M12" s="4"/>
      <c r="N12" s="4"/>
      <c r="O12" s="4"/>
      <c r="P12" s="4"/>
      <c r="Q12" s="4"/>
    </row>
    <row r="13" spans="1:17" ht="27.75" hidden="1" customHeight="1" x14ac:dyDescent="0.2">
      <c r="A13" s="305" t="s">
        <v>3337</v>
      </c>
      <c r="B13" s="378" t="s">
        <v>3338</v>
      </c>
      <c r="C13" s="379"/>
      <c r="D13" s="4"/>
      <c r="E13" s="4"/>
      <c r="F13" s="4"/>
      <c r="G13" s="4"/>
      <c r="H13" s="4"/>
      <c r="I13" s="4"/>
      <c r="J13" s="4"/>
      <c r="K13" s="4"/>
      <c r="L13" s="4"/>
      <c r="M13" s="4"/>
      <c r="N13" s="4"/>
      <c r="O13" s="4"/>
      <c r="P13" s="4"/>
      <c r="Q13" s="4"/>
    </row>
    <row r="14" spans="1:17" ht="45.75" hidden="1" customHeight="1" x14ac:dyDescent="0.2">
      <c r="A14" s="305" t="s">
        <v>3339</v>
      </c>
      <c r="B14" s="378" t="s">
        <v>3340</v>
      </c>
      <c r="C14" s="379"/>
      <c r="D14" s="4"/>
      <c r="E14" s="4"/>
      <c r="F14" s="4"/>
      <c r="G14" s="4"/>
      <c r="H14" s="4"/>
      <c r="I14" s="4"/>
      <c r="J14" s="4"/>
      <c r="K14" s="4"/>
      <c r="L14" s="4"/>
      <c r="M14" s="4"/>
      <c r="N14" s="4"/>
      <c r="O14" s="4"/>
      <c r="P14" s="4"/>
      <c r="Q14" s="4"/>
    </row>
    <row r="15" spans="1:17" ht="45.75" hidden="1" customHeight="1" x14ac:dyDescent="0.2">
      <c r="A15" s="305" t="s">
        <v>3341</v>
      </c>
      <c r="B15" s="378" t="s">
        <v>3342</v>
      </c>
      <c r="C15" s="379"/>
      <c r="D15" s="4"/>
      <c r="E15" s="4"/>
      <c r="F15" s="4"/>
      <c r="G15" s="4"/>
      <c r="H15" s="4"/>
      <c r="I15" s="4"/>
      <c r="J15" s="4"/>
      <c r="K15" s="4"/>
      <c r="L15" s="4"/>
      <c r="M15" s="4"/>
      <c r="N15" s="4"/>
      <c r="O15" s="4"/>
      <c r="P15" s="4"/>
      <c r="Q15" s="4"/>
    </row>
    <row r="16" spans="1:17" ht="51" hidden="1" customHeight="1" x14ac:dyDescent="0.2">
      <c r="A16" s="305" t="s">
        <v>3343</v>
      </c>
      <c r="B16" s="378" t="s">
        <v>3344</v>
      </c>
      <c r="C16" s="379"/>
      <c r="D16" s="4"/>
      <c r="E16" s="4"/>
      <c r="F16" s="4"/>
      <c r="G16" s="4"/>
      <c r="H16" s="4"/>
      <c r="I16" s="4"/>
      <c r="J16" s="4"/>
      <c r="K16" s="4"/>
      <c r="L16" s="4"/>
      <c r="M16" s="4"/>
      <c r="N16" s="4"/>
      <c r="O16" s="4"/>
      <c r="P16" s="4"/>
      <c r="Q16" s="4"/>
    </row>
    <row r="17" spans="1:17" ht="27.75" hidden="1" customHeight="1" x14ac:dyDescent="0.2">
      <c r="A17" s="305" t="s">
        <v>3345</v>
      </c>
      <c r="B17" s="378" t="s">
        <v>3346</v>
      </c>
      <c r="C17" s="379"/>
      <c r="D17" s="4"/>
      <c r="E17" s="4"/>
      <c r="F17" s="4"/>
      <c r="G17" s="4"/>
      <c r="H17" s="4"/>
      <c r="I17" s="4"/>
      <c r="J17" s="4"/>
      <c r="K17" s="4"/>
      <c r="L17" s="4"/>
      <c r="M17" s="4"/>
      <c r="N17" s="4"/>
      <c r="O17" s="4"/>
      <c r="P17" s="4"/>
      <c r="Q17" s="4"/>
    </row>
    <row r="18" spans="1:17" ht="27.75" hidden="1" customHeight="1" x14ac:dyDescent="0.2">
      <c r="A18" s="305" t="s">
        <v>3347</v>
      </c>
      <c r="B18" s="378" t="s">
        <v>3348</v>
      </c>
      <c r="C18" s="379"/>
      <c r="D18" s="4"/>
      <c r="E18" s="4"/>
      <c r="F18" s="4"/>
      <c r="G18" s="4"/>
      <c r="H18" s="4"/>
      <c r="I18" s="4"/>
      <c r="J18" s="4"/>
      <c r="K18" s="4"/>
      <c r="L18" s="4"/>
      <c r="M18" s="4"/>
      <c r="N18" s="4"/>
      <c r="O18" s="4"/>
      <c r="P18" s="4"/>
      <c r="Q18" s="4"/>
    </row>
    <row r="19" spans="1:17" ht="45" hidden="1" customHeight="1" x14ac:dyDescent="0.2">
      <c r="A19" s="305" t="s">
        <v>3347</v>
      </c>
      <c r="B19" s="378" t="s">
        <v>3349</v>
      </c>
      <c r="C19" s="379"/>
      <c r="D19" s="4"/>
      <c r="E19" s="4"/>
      <c r="F19" s="4"/>
      <c r="G19" s="4"/>
      <c r="H19" s="4"/>
      <c r="I19" s="4"/>
      <c r="J19" s="4"/>
      <c r="K19" s="4"/>
      <c r="L19" s="4"/>
      <c r="M19" s="4"/>
      <c r="N19" s="4"/>
      <c r="O19" s="4"/>
      <c r="P19" s="4"/>
      <c r="Q19" s="4"/>
    </row>
    <row r="20" spans="1:17" ht="45" hidden="1" customHeight="1" x14ac:dyDescent="0.2">
      <c r="A20" s="305" t="s">
        <v>3350</v>
      </c>
      <c r="B20" s="378" t="s">
        <v>3351</v>
      </c>
      <c r="C20" s="379"/>
      <c r="D20" s="4"/>
      <c r="E20" s="4"/>
      <c r="F20" s="4"/>
      <c r="G20" s="4"/>
      <c r="H20" s="4"/>
      <c r="I20" s="4"/>
      <c r="J20" s="4"/>
      <c r="K20" s="4"/>
      <c r="L20" s="4"/>
      <c r="M20" s="4"/>
      <c r="N20" s="4"/>
      <c r="O20" s="4"/>
      <c r="P20" s="4"/>
      <c r="Q20" s="4"/>
    </row>
    <row r="21" spans="1:17" ht="30" hidden="1" customHeight="1" x14ac:dyDescent="0.2">
      <c r="A21" s="305" t="s">
        <v>3352</v>
      </c>
      <c r="B21" s="378" t="s">
        <v>3353</v>
      </c>
      <c r="C21" s="379"/>
      <c r="D21" s="4"/>
      <c r="E21" s="4"/>
      <c r="F21" s="4"/>
      <c r="G21" s="4"/>
      <c r="H21" s="4"/>
      <c r="I21" s="4"/>
      <c r="J21" s="4"/>
      <c r="K21" s="4"/>
      <c r="L21" s="4"/>
      <c r="M21" s="4"/>
      <c r="N21" s="4"/>
      <c r="O21" s="4"/>
      <c r="P21" s="4"/>
      <c r="Q21" s="4"/>
    </row>
    <row r="22" spans="1:17" ht="30" hidden="1" customHeight="1" x14ac:dyDescent="0.2">
      <c r="A22" s="305" t="s">
        <v>3354</v>
      </c>
      <c r="B22" s="378" t="s">
        <v>3355</v>
      </c>
      <c r="C22" s="379"/>
      <c r="D22" s="4"/>
      <c r="E22" s="4"/>
      <c r="F22" s="4"/>
      <c r="G22" s="4"/>
      <c r="H22" s="4"/>
      <c r="I22" s="4"/>
      <c r="J22" s="4"/>
      <c r="K22" s="4"/>
      <c r="L22" s="4"/>
      <c r="M22" s="4"/>
      <c r="N22" s="4"/>
      <c r="O22" s="4"/>
      <c r="P22" s="4"/>
      <c r="Q22" s="4"/>
    </row>
    <row r="23" spans="1:17" ht="30" hidden="1" customHeight="1" x14ac:dyDescent="0.2">
      <c r="A23" s="305" t="s">
        <v>3356</v>
      </c>
      <c r="B23" s="378" t="s">
        <v>3357</v>
      </c>
      <c r="C23" s="379"/>
      <c r="D23" s="4"/>
      <c r="E23" s="4"/>
      <c r="F23" s="4"/>
      <c r="G23" s="4"/>
      <c r="H23" s="4"/>
      <c r="I23" s="4"/>
      <c r="J23" s="4"/>
      <c r="K23" s="4"/>
      <c r="L23" s="4"/>
      <c r="M23" s="4"/>
      <c r="N23" s="4"/>
      <c r="O23" s="4"/>
      <c r="P23" s="4"/>
      <c r="Q23" s="4"/>
    </row>
    <row r="24" spans="1:17" ht="30" hidden="1" customHeight="1" x14ac:dyDescent="0.2">
      <c r="A24" s="305" t="s">
        <v>3358</v>
      </c>
      <c r="B24" s="378" t="s">
        <v>3359</v>
      </c>
      <c r="C24" s="379"/>
      <c r="D24" s="4"/>
      <c r="E24" s="4"/>
      <c r="F24" s="4"/>
      <c r="G24" s="4"/>
      <c r="H24" s="4"/>
      <c r="I24" s="4"/>
      <c r="J24" s="4"/>
      <c r="K24" s="4"/>
      <c r="L24" s="4"/>
      <c r="M24" s="4"/>
      <c r="N24" s="4"/>
      <c r="O24" s="4"/>
      <c r="P24" s="4"/>
      <c r="Q24" s="4"/>
    </row>
    <row r="25" spans="1:17" ht="30" hidden="1" customHeight="1" x14ac:dyDescent="0.2">
      <c r="A25" s="305" t="s">
        <v>3360</v>
      </c>
      <c r="B25" s="378" t="s">
        <v>3361</v>
      </c>
      <c r="C25" s="379"/>
      <c r="D25" s="4"/>
      <c r="E25" s="4"/>
      <c r="F25" s="4"/>
      <c r="G25" s="4"/>
      <c r="H25" s="4"/>
      <c r="I25" s="4"/>
      <c r="J25" s="4"/>
      <c r="K25" s="4"/>
      <c r="L25" s="4"/>
      <c r="M25" s="4"/>
      <c r="N25" s="4"/>
      <c r="O25" s="4"/>
      <c r="P25" s="4"/>
      <c r="Q25" s="4"/>
    </row>
    <row r="26" spans="1:17" ht="30" hidden="1" customHeight="1" x14ac:dyDescent="0.2">
      <c r="A26" s="305" t="s">
        <v>3362</v>
      </c>
      <c r="B26" s="378" t="s">
        <v>3363</v>
      </c>
      <c r="C26" s="379"/>
      <c r="D26" s="4"/>
      <c r="E26" s="4"/>
      <c r="F26" s="4"/>
      <c r="G26" s="4"/>
      <c r="H26" s="4"/>
      <c r="I26" s="4"/>
      <c r="J26" s="4"/>
      <c r="K26" s="4"/>
      <c r="L26" s="4"/>
      <c r="M26" s="4"/>
      <c r="N26" s="4"/>
      <c r="O26" s="4"/>
      <c r="P26" s="4"/>
      <c r="Q26" s="4"/>
    </row>
    <row r="27" spans="1:17" ht="70.5" hidden="1" customHeight="1" x14ac:dyDescent="0.2">
      <c r="A27" s="305" t="s">
        <v>3364</v>
      </c>
      <c r="B27" s="378" t="s">
        <v>3365</v>
      </c>
      <c r="C27" s="379"/>
      <c r="D27" s="4"/>
      <c r="E27" s="4"/>
      <c r="F27" s="4"/>
      <c r="G27" s="4"/>
      <c r="H27" s="4"/>
      <c r="I27" s="4"/>
      <c r="J27" s="4"/>
      <c r="K27" s="4"/>
      <c r="L27" s="4"/>
      <c r="M27" s="4"/>
      <c r="N27" s="4"/>
      <c r="O27" s="4"/>
      <c r="P27" s="4"/>
      <c r="Q27" s="4"/>
    </row>
    <row r="28" spans="1:17" ht="48" hidden="1" customHeight="1" x14ac:dyDescent="0.2">
      <c r="A28" s="305" t="s">
        <v>3366</v>
      </c>
      <c r="B28" s="378" t="s">
        <v>3367</v>
      </c>
      <c r="C28" s="379"/>
      <c r="D28" s="4"/>
      <c r="E28" s="4"/>
      <c r="F28" s="4"/>
      <c r="G28" s="4"/>
      <c r="H28" s="4"/>
      <c r="I28" s="4"/>
      <c r="J28" s="4"/>
      <c r="K28" s="4"/>
      <c r="L28" s="4"/>
      <c r="M28" s="4"/>
      <c r="N28" s="4"/>
      <c r="O28" s="4"/>
      <c r="P28" s="4"/>
      <c r="Q28" s="4"/>
    </row>
    <row r="29" spans="1:17" ht="100.5" hidden="1" customHeight="1" x14ac:dyDescent="0.2">
      <c r="A29" s="305" t="s">
        <v>3368</v>
      </c>
      <c r="B29" s="378" t="s">
        <v>3369</v>
      </c>
      <c r="C29" s="379"/>
      <c r="D29" s="4"/>
      <c r="E29" s="4"/>
      <c r="F29" s="4"/>
      <c r="G29" s="4"/>
      <c r="H29" s="4"/>
      <c r="I29" s="4"/>
      <c r="J29" s="4"/>
      <c r="K29" s="4"/>
      <c r="L29" s="4"/>
      <c r="M29" s="4"/>
      <c r="N29" s="4"/>
      <c r="O29" s="4"/>
      <c r="P29" s="4"/>
      <c r="Q29" s="4"/>
    </row>
    <row r="30" spans="1:17" ht="45" hidden="1" customHeight="1" x14ac:dyDescent="0.2">
      <c r="A30" s="305" t="s">
        <v>3370</v>
      </c>
      <c r="B30" s="378" t="s">
        <v>3371</v>
      </c>
      <c r="C30" s="379"/>
      <c r="D30" s="4"/>
      <c r="E30" s="4"/>
      <c r="F30" s="4"/>
      <c r="G30" s="4"/>
      <c r="H30" s="4"/>
      <c r="I30" s="4"/>
      <c r="J30" s="4"/>
      <c r="K30" s="4"/>
      <c r="L30" s="4"/>
      <c r="M30" s="4"/>
      <c r="N30" s="4"/>
      <c r="O30" s="4"/>
      <c r="P30" s="4"/>
      <c r="Q30" s="4"/>
    </row>
    <row r="31" spans="1:17" ht="45" hidden="1" customHeight="1" x14ac:dyDescent="0.2">
      <c r="A31" s="305" t="s">
        <v>3372</v>
      </c>
      <c r="B31" s="378" t="s">
        <v>3373</v>
      </c>
      <c r="C31" s="379"/>
      <c r="D31" s="4"/>
      <c r="E31" s="4"/>
      <c r="F31" s="4"/>
      <c r="G31" s="4"/>
      <c r="H31" s="4"/>
      <c r="I31" s="4"/>
      <c r="J31" s="4"/>
      <c r="K31" s="4"/>
      <c r="L31" s="4"/>
      <c r="M31" s="4"/>
      <c r="N31" s="4"/>
      <c r="O31" s="4"/>
      <c r="P31" s="4"/>
      <c r="Q31" s="4"/>
    </row>
    <row r="32" spans="1:17" ht="45" hidden="1" customHeight="1" x14ac:dyDescent="0.2">
      <c r="A32" s="305" t="s">
        <v>3374</v>
      </c>
      <c r="B32" s="378" t="s">
        <v>3375</v>
      </c>
      <c r="C32" s="379"/>
      <c r="D32" s="4"/>
      <c r="E32" s="4"/>
      <c r="F32" s="4"/>
      <c r="G32" s="4"/>
      <c r="H32" s="4"/>
      <c r="I32" s="4"/>
      <c r="J32" s="4"/>
      <c r="K32" s="4"/>
      <c r="L32" s="4"/>
      <c r="M32" s="4"/>
      <c r="N32" s="4"/>
      <c r="O32" s="4"/>
      <c r="P32" s="4"/>
      <c r="Q32" s="4"/>
    </row>
    <row r="33" spans="1:17" ht="72" hidden="1" customHeight="1" x14ac:dyDescent="0.2">
      <c r="A33" s="305" t="s">
        <v>3376</v>
      </c>
      <c r="B33" s="378" t="s">
        <v>3377</v>
      </c>
      <c r="C33" s="379"/>
      <c r="D33" s="4"/>
      <c r="E33" s="4"/>
      <c r="F33" s="4"/>
      <c r="G33" s="4"/>
      <c r="H33" s="4"/>
      <c r="I33" s="4"/>
      <c r="J33" s="4"/>
      <c r="K33" s="4"/>
      <c r="L33" s="4"/>
      <c r="M33" s="4"/>
      <c r="N33" s="4"/>
      <c r="O33" s="4"/>
      <c r="P33" s="4"/>
      <c r="Q33" s="4"/>
    </row>
    <row r="34" spans="1:17" ht="79.5" hidden="1" customHeight="1" x14ac:dyDescent="0.2">
      <c r="A34" s="305" t="s">
        <v>3378</v>
      </c>
      <c r="B34" s="378" t="s">
        <v>3379</v>
      </c>
      <c r="C34" s="379"/>
      <c r="D34" s="4"/>
      <c r="E34" s="4"/>
      <c r="F34" s="4"/>
      <c r="G34" s="4"/>
      <c r="H34" s="4"/>
      <c r="I34" s="4"/>
      <c r="J34" s="4"/>
      <c r="K34" s="4"/>
      <c r="L34" s="4"/>
      <c r="M34" s="4"/>
      <c r="N34" s="4"/>
      <c r="O34" s="4"/>
      <c r="P34" s="4"/>
      <c r="Q34" s="4"/>
    </row>
    <row r="35" spans="1:17" ht="70.5" hidden="1" customHeight="1" x14ac:dyDescent="0.2">
      <c r="A35" s="305" t="s">
        <v>3380</v>
      </c>
      <c r="B35" s="378" t="s">
        <v>3381</v>
      </c>
      <c r="C35" s="379"/>
      <c r="D35" s="4"/>
      <c r="E35" s="4"/>
      <c r="F35" s="4"/>
      <c r="G35" s="4"/>
      <c r="H35" s="4"/>
      <c r="I35" s="4"/>
      <c r="J35" s="4"/>
      <c r="K35" s="4"/>
      <c r="L35" s="4"/>
      <c r="M35" s="4"/>
      <c r="N35" s="4"/>
      <c r="O35" s="4"/>
      <c r="P35" s="4"/>
      <c r="Q35" s="4"/>
    </row>
    <row r="36" spans="1:17" ht="45.75" hidden="1" customHeight="1" x14ac:dyDescent="0.2">
      <c r="A36" s="305" t="s">
        <v>3382</v>
      </c>
      <c r="B36" s="378" t="s">
        <v>3383</v>
      </c>
      <c r="C36" s="379"/>
      <c r="D36" s="4"/>
      <c r="E36" s="4"/>
      <c r="F36" s="4"/>
      <c r="G36" s="4"/>
      <c r="H36" s="4"/>
      <c r="I36" s="4"/>
      <c r="J36" s="4"/>
      <c r="K36" s="4"/>
      <c r="L36" s="4"/>
      <c r="M36" s="4"/>
      <c r="N36" s="4"/>
      <c r="O36" s="4"/>
      <c r="P36" s="4"/>
      <c r="Q36" s="4"/>
    </row>
    <row r="37" spans="1:17" ht="54.75" hidden="1" customHeight="1" x14ac:dyDescent="0.2">
      <c r="A37" s="305" t="s">
        <v>3384</v>
      </c>
      <c r="B37" s="378" t="s">
        <v>3385</v>
      </c>
      <c r="C37" s="379"/>
      <c r="D37" s="4"/>
      <c r="E37" s="4"/>
      <c r="F37" s="4"/>
      <c r="G37" s="4"/>
      <c r="H37" s="4"/>
      <c r="I37" s="4"/>
      <c r="J37" s="4"/>
      <c r="K37" s="4"/>
      <c r="L37" s="4"/>
      <c r="M37" s="4"/>
      <c r="N37" s="4"/>
      <c r="O37" s="4"/>
      <c r="P37" s="4"/>
      <c r="Q37" s="4"/>
    </row>
    <row r="38" spans="1:17" ht="37.5" hidden="1" customHeight="1" x14ac:dyDescent="0.2">
      <c r="A38" s="305" t="s">
        <v>3386</v>
      </c>
      <c r="B38" s="378" t="s">
        <v>3387</v>
      </c>
      <c r="C38" s="379"/>
      <c r="D38" s="4"/>
      <c r="E38" s="4"/>
      <c r="F38" s="4"/>
      <c r="G38" s="4"/>
      <c r="H38" s="4"/>
      <c r="I38" s="4"/>
      <c r="J38" s="4"/>
      <c r="K38" s="4"/>
      <c r="L38" s="4"/>
      <c r="M38" s="4"/>
      <c r="N38" s="4"/>
      <c r="O38" s="4"/>
      <c r="P38" s="4"/>
      <c r="Q38" s="4"/>
    </row>
    <row r="39" spans="1:17" ht="61.5" hidden="1" customHeight="1" x14ac:dyDescent="0.2">
      <c r="A39" s="305" t="s">
        <v>3388</v>
      </c>
      <c r="B39" s="378" t="s">
        <v>3389</v>
      </c>
      <c r="C39" s="379"/>
      <c r="D39" s="4"/>
      <c r="E39" s="4"/>
      <c r="F39" s="4"/>
      <c r="G39" s="4"/>
      <c r="H39" s="4"/>
      <c r="I39" s="4"/>
      <c r="J39" s="4"/>
      <c r="K39" s="4"/>
      <c r="L39" s="4"/>
      <c r="M39" s="4"/>
      <c r="N39" s="4"/>
      <c r="O39" s="4"/>
      <c r="P39" s="4"/>
      <c r="Q39" s="4"/>
    </row>
    <row r="40" spans="1:17" ht="53.25" hidden="1" customHeight="1" x14ac:dyDescent="0.2">
      <c r="A40" s="305" t="s">
        <v>3390</v>
      </c>
      <c r="B40" s="378" t="s">
        <v>3391</v>
      </c>
      <c r="C40" s="379"/>
      <c r="D40" s="4"/>
      <c r="E40" s="4"/>
      <c r="F40" s="4"/>
      <c r="G40" s="4"/>
      <c r="H40" s="4"/>
      <c r="I40" s="4"/>
      <c r="J40" s="4"/>
      <c r="K40" s="4"/>
      <c r="L40" s="4"/>
      <c r="M40" s="4"/>
      <c r="N40" s="4"/>
      <c r="O40" s="4"/>
      <c r="P40" s="4"/>
      <c r="Q40" s="4"/>
    </row>
    <row r="41" spans="1:17" ht="73.5" hidden="1" customHeight="1" x14ac:dyDescent="0.2">
      <c r="A41" s="305" t="s">
        <v>3392</v>
      </c>
      <c r="B41" s="378" t="s">
        <v>3393</v>
      </c>
      <c r="C41" s="379"/>
      <c r="D41" s="4"/>
      <c r="E41" s="4"/>
      <c r="F41" s="4"/>
      <c r="G41" s="4"/>
      <c r="H41" s="4"/>
      <c r="I41" s="4"/>
      <c r="J41" s="4"/>
      <c r="K41" s="4"/>
      <c r="L41" s="4"/>
      <c r="M41" s="4"/>
      <c r="N41" s="4"/>
      <c r="O41" s="4"/>
      <c r="P41" s="4"/>
      <c r="Q41" s="4"/>
    </row>
    <row r="42" spans="1:17" ht="57.75" hidden="1" customHeight="1" x14ac:dyDescent="0.2">
      <c r="A42" s="305" t="s">
        <v>3394</v>
      </c>
      <c r="B42" s="378" t="s">
        <v>3395</v>
      </c>
      <c r="C42" s="379"/>
      <c r="D42" s="4"/>
      <c r="E42" s="4"/>
      <c r="F42" s="4"/>
      <c r="G42" s="4"/>
      <c r="H42" s="4"/>
      <c r="I42" s="4"/>
      <c r="J42" s="4"/>
      <c r="K42" s="4"/>
      <c r="L42" s="4"/>
      <c r="M42" s="4"/>
      <c r="N42" s="4"/>
      <c r="O42" s="4"/>
      <c r="P42" s="4"/>
      <c r="Q42" s="4"/>
    </row>
    <row r="43" spans="1:17" ht="84" hidden="1" customHeight="1" x14ac:dyDescent="0.2">
      <c r="A43" s="305" t="s">
        <v>3396</v>
      </c>
      <c r="B43" s="378" t="s">
        <v>3397</v>
      </c>
      <c r="C43" s="379"/>
      <c r="D43" s="4"/>
      <c r="E43" s="4"/>
      <c r="F43" s="4"/>
      <c r="G43" s="4"/>
      <c r="H43" s="4"/>
      <c r="I43" s="4"/>
      <c r="J43" s="4"/>
      <c r="K43" s="4"/>
      <c r="L43" s="4"/>
      <c r="M43" s="4"/>
      <c r="N43" s="4"/>
      <c r="O43" s="4"/>
      <c r="P43" s="4"/>
      <c r="Q43" s="4"/>
    </row>
    <row r="44" spans="1:17" ht="48" hidden="1" customHeight="1" x14ac:dyDescent="0.2">
      <c r="A44" s="305" t="s">
        <v>3398</v>
      </c>
      <c r="B44" s="378" t="s">
        <v>3399</v>
      </c>
      <c r="C44" s="379"/>
      <c r="D44" s="4"/>
      <c r="E44" s="4"/>
      <c r="F44" s="4"/>
      <c r="G44" s="4"/>
      <c r="H44" s="4"/>
      <c r="I44" s="4"/>
      <c r="J44" s="4"/>
      <c r="K44" s="4"/>
      <c r="L44" s="4"/>
      <c r="M44" s="4"/>
      <c r="N44" s="4"/>
      <c r="O44" s="4"/>
      <c r="P44" s="4"/>
      <c r="Q44" s="4"/>
    </row>
    <row r="45" spans="1:17" ht="57" hidden="1" customHeight="1" x14ac:dyDescent="0.2">
      <c r="A45" s="305" t="s">
        <v>3400</v>
      </c>
      <c r="B45" s="378" t="s">
        <v>3401</v>
      </c>
      <c r="C45" s="379"/>
      <c r="D45" s="4"/>
      <c r="E45" s="4"/>
      <c r="F45" s="4"/>
      <c r="G45" s="4"/>
      <c r="H45" s="4"/>
      <c r="I45" s="4"/>
      <c r="J45" s="4"/>
      <c r="K45" s="4"/>
      <c r="L45" s="4"/>
      <c r="M45" s="4"/>
      <c r="N45" s="4"/>
      <c r="O45" s="4"/>
      <c r="P45" s="4"/>
      <c r="Q45" s="4"/>
    </row>
    <row r="46" spans="1:17" ht="73.5" hidden="1" customHeight="1" x14ac:dyDescent="0.2">
      <c r="A46" s="305" t="s">
        <v>3402</v>
      </c>
      <c r="B46" s="383" t="s">
        <v>3403</v>
      </c>
      <c r="C46" s="379"/>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7" t="s">
        <v>3406</v>
      </c>
      <c r="B48" s="382" t="s">
        <v>3407</v>
      </c>
      <c r="C48" s="381"/>
      <c r="D48" s="4"/>
      <c r="E48" s="4"/>
      <c r="F48" s="4"/>
      <c r="G48" s="4"/>
      <c r="H48" s="4"/>
      <c r="I48" s="4"/>
      <c r="J48" s="4"/>
      <c r="K48" s="4"/>
      <c r="L48" s="4"/>
      <c r="M48" s="4"/>
      <c r="N48" s="4"/>
      <c r="O48" s="4"/>
      <c r="P48" s="4"/>
      <c r="Q48" s="4"/>
    </row>
    <row r="49" spans="1:17" ht="34.5" customHeight="1" x14ac:dyDescent="0.2">
      <c r="A49" s="267" t="s">
        <v>3408</v>
      </c>
      <c r="B49" s="380" t="s">
        <v>3409</v>
      </c>
      <c r="C49" s="381"/>
      <c r="D49" s="4"/>
      <c r="E49" s="4"/>
      <c r="F49" s="4"/>
      <c r="G49" s="4"/>
      <c r="H49" s="4"/>
      <c r="I49" s="4"/>
      <c r="J49" s="4"/>
      <c r="K49" s="4"/>
      <c r="L49" s="4"/>
      <c r="M49" s="4"/>
      <c r="N49" s="4"/>
      <c r="O49" s="4"/>
      <c r="P49" s="4"/>
      <c r="Q49" s="4"/>
    </row>
    <row r="50" spans="1:17" ht="34.5" customHeight="1" x14ac:dyDescent="0.2">
      <c r="A50" s="267" t="s">
        <v>3410</v>
      </c>
      <c r="B50" s="380" t="s">
        <v>3411</v>
      </c>
      <c r="C50" s="381"/>
      <c r="D50" s="4"/>
      <c r="E50" s="4"/>
      <c r="F50" s="4"/>
      <c r="G50" s="4"/>
      <c r="H50" s="4"/>
      <c r="I50" s="4"/>
      <c r="J50" s="4"/>
      <c r="K50" s="4"/>
      <c r="L50" s="4"/>
      <c r="M50" s="4"/>
      <c r="N50" s="4"/>
      <c r="O50" s="4"/>
      <c r="P50" s="4"/>
      <c r="Q50" s="4"/>
    </row>
    <row r="51" spans="1:17" ht="31.5" customHeight="1" x14ac:dyDescent="0.2">
      <c r="A51" s="306" t="s">
        <v>3412</v>
      </c>
      <c r="B51" s="378" t="s">
        <v>3413</v>
      </c>
      <c r="C51" s="379"/>
      <c r="D51" s="4"/>
      <c r="E51" s="4"/>
      <c r="F51" s="4"/>
      <c r="G51" s="4"/>
      <c r="H51" s="4"/>
      <c r="I51" s="4"/>
      <c r="J51" s="4"/>
      <c r="K51" s="4"/>
      <c r="L51" s="4"/>
      <c r="M51" s="4"/>
      <c r="N51" s="4"/>
      <c r="O51" s="4"/>
      <c r="P51" s="4"/>
      <c r="Q51" s="4"/>
    </row>
    <row r="52" spans="1:17" ht="31.5" customHeight="1" x14ac:dyDescent="0.2">
      <c r="A52" s="306" t="s">
        <v>3414</v>
      </c>
      <c r="B52" s="378" t="s">
        <v>3415</v>
      </c>
      <c r="C52" s="379"/>
      <c r="D52" s="4"/>
      <c r="E52" s="4"/>
      <c r="F52" s="4"/>
      <c r="G52" s="4"/>
      <c r="H52" s="4"/>
      <c r="I52" s="4"/>
      <c r="J52" s="4"/>
      <c r="K52" s="4"/>
      <c r="L52" s="4"/>
      <c r="M52" s="4"/>
      <c r="N52" s="4"/>
      <c r="O52" s="4"/>
      <c r="P52" s="4"/>
      <c r="Q52" s="4"/>
    </row>
    <row r="53" spans="1:17" ht="31.5" customHeight="1" x14ac:dyDescent="0.2">
      <c r="A53" s="306" t="s">
        <v>3416</v>
      </c>
      <c r="B53" s="376" t="s">
        <v>3417</v>
      </c>
      <c r="C53" s="377"/>
      <c r="D53" s="4"/>
      <c r="E53" s="4"/>
      <c r="F53" s="4"/>
      <c r="G53" s="4"/>
      <c r="H53" s="4"/>
      <c r="I53" s="4"/>
      <c r="J53" s="4"/>
      <c r="K53" s="4"/>
      <c r="L53" s="4"/>
      <c r="M53" s="4"/>
      <c r="N53" s="4"/>
      <c r="O53" s="4"/>
      <c r="P53" s="4"/>
      <c r="Q53" s="4"/>
    </row>
    <row r="54" spans="1:17" ht="31.5" customHeight="1" x14ac:dyDescent="0.2">
      <c r="A54" s="306" t="s">
        <v>3418</v>
      </c>
      <c r="B54" s="376" t="s">
        <v>3419</v>
      </c>
      <c r="C54" s="377"/>
      <c r="D54" s="4"/>
      <c r="E54" s="4"/>
      <c r="F54" s="4"/>
      <c r="G54" s="4"/>
      <c r="H54" s="4"/>
      <c r="I54" s="4"/>
      <c r="J54" s="4"/>
      <c r="K54" s="4"/>
      <c r="L54" s="4"/>
      <c r="M54" s="4"/>
      <c r="N54" s="4"/>
      <c r="O54" s="4"/>
      <c r="P54" s="4"/>
      <c r="Q54" s="4"/>
    </row>
    <row r="55" spans="1:17" ht="54.6" customHeight="1" x14ac:dyDescent="0.2">
      <c r="A55" s="306" t="s">
        <v>3420</v>
      </c>
      <c r="B55" s="376" t="s">
        <v>3421</v>
      </c>
      <c r="C55" s="377"/>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2024-02-15T17:33:42Z</cp:lastPrinted>
  <dcterms:created xsi:type="dcterms:W3CDTF">2022-04-01T05:14:30Z</dcterms:created>
  <dcterms:modified xsi:type="dcterms:W3CDTF">2024-02-15T18:24:21Z</dcterms:modified>
</cp:coreProperties>
</file>