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5600" tabRatio="500"/>
  </bookViews>
  <sheets>
    <sheet name="01b Posebni dio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68" i="1"/>
  <c r="H568"/>
  <c r="F37"/>
  <c r="G37" s="1"/>
  <c r="F36"/>
  <c r="F39"/>
  <c r="H39" s="1"/>
  <c r="F29"/>
  <c r="H29" s="1"/>
  <c r="F648"/>
  <c r="F633"/>
  <c r="F579"/>
  <c r="H579" s="1"/>
  <c r="F532"/>
  <c r="F20" s="1"/>
  <c r="H242"/>
  <c r="H13"/>
  <c r="F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7"/>
  <c r="H238"/>
  <c r="H239"/>
  <c r="H240"/>
  <c r="H241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58"/>
  <c r="H360"/>
  <c r="H361"/>
  <c r="H362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73"/>
  <c r="H574"/>
  <c r="H575"/>
  <c r="H576"/>
  <c r="H577"/>
  <c r="H578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6"/>
  <c r="H617"/>
  <c r="H618"/>
  <c r="H619"/>
  <c r="H620"/>
  <c r="H621"/>
  <c r="H622"/>
  <c r="H623"/>
  <c r="H624"/>
  <c r="H625"/>
  <c r="H626"/>
  <c r="H627"/>
  <c r="H628"/>
  <c r="H629"/>
  <c r="H630"/>
  <c r="H631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359"/>
  <c r="G24"/>
  <c r="G32"/>
  <c r="G39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7"/>
  <c r="G238"/>
  <c r="G239"/>
  <c r="G240"/>
  <c r="G241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73"/>
  <c r="G574"/>
  <c r="G575"/>
  <c r="G576"/>
  <c r="G577"/>
  <c r="G578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6"/>
  <c r="G617"/>
  <c r="G618"/>
  <c r="G619"/>
  <c r="G620"/>
  <c r="G621"/>
  <c r="G622"/>
  <c r="G623"/>
  <c r="G624"/>
  <c r="G625"/>
  <c r="G626"/>
  <c r="G627"/>
  <c r="G628"/>
  <c r="G629"/>
  <c r="G630"/>
  <c r="G631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H16"/>
  <c r="E11"/>
  <c r="E12"/>
  <c r="E13"/>
  <c r="E14"/>
  <c r="H14" s="1"/>
  <c r="E15"/>
  <c r="E16"/>
  <c r="F17"/>
  <c r="H17" s="1"/>
  <c r="E17"/>
  <c r="G18"/>
  <c r="A18"/>
  <c r="F19"/>
  <c r="G19" s="1"/>
  <c r="A19"/>
  <c r="A20"/>
  <c r="F21"/>
  <c r="H21" s="1"/>
  <c r="A21"/>
  <c r="E22"/>
  <c r="E23"/>
  <c r="E24"/>
  <c r="F24"/>
  <c r="H24" s="1"/>
  <c r="F632"/>
  <c r="F26" s="1"/>
  <c r="G26" s="1"/>
  <c r="F38"/>
  <c r="G38" s="1"/>
  <c r="F32"/>
  <c r="H32" s="1"/>
  <c r="F31"/>
  <c r="G31" s="1"/>
  <c r="F30"/>
  <c r="G12"/>
  <c r="F615"/>
  <c r="F23" s="1"/>
  <c r="G23" s="1"/>
  <c r="F22"/>
  <c r="G22" s="1"/>
  <c r="F236"/>
  <c r="F14" s="1"/>
  <c r="G14" s="1"/>
  <c r="F11"/>
  <c r="G11" s="1"/>
  <c r="E32"/>
  <c r="A32"/>
  <c r="E31"/>
  <c r="A31"/>
  <c r="E30"/>
  <c r="A30"/>
  <c r="E29"/>
  <c r="A29"/>
  <c r="E27"/>
  <c r="G27" s="1"/>
  <c r="A27"/>
  <c r="E26"/>
  <c r="A26"/>
  <c r="A24"/>
  <c r="A23"/>
  <c r="A22"/>
  <c r="E21"/>
  <c r="E20"/>
  <c r="E19"/>
  <c r="E18"/>
  <c r="H18" s="1"/>
  <c r="A17"/>
  <c r="A14"/>
  <c r="A13"/>
  <c r="A12"/>
  <c r="A11"/>
  <c r="A10"/>
  <c r="A8"/>
  <c r="G15" l="1"/>
  <c r="H37"/>
  <c r="H38"/>
  <c r="H22"/>
  <c r="H20"/>
  <c r="G20"/>
  <c r="G16"/>
  <c r="H363"/>
  <c r="G242"/>
  <c r="G29"/>
  <c r="G21"/>
  <c r="G17"/>
  <c r="G13"/>
  <c r="H632"/>
  <c r="H532"/>
  <c r="H31"/>
  <c r="H27"/>
  <c r="H23"/>
  <c r="H19"/>
  <c r="H15"/>
  <c r="H11"/>
  <c r="H26"/>
  <c r="G632"/>
  <c r="G532"/>
  <c r="G236"/>
  <c r="G196"/>
  <c r="H61"/>
  <c r="G40"/>
  <c r="H615"/>
  <c r="H30"/>
  <c r="G615"/>
  <c r="G579"/>
  <c r="G363"/>
  <c r="H633"/>
  <c r="H236"/>
  <c r="H196"/>
  <c r="H40"/>
  <c r="H12"/>
  <c r="G61"/>
  <c r="E10"/>
  <c r="H36" l="1"/>
  <c r="G36"/>
  <c r="E8"/>
  <c r="G10"/>
  <c r="H10"/>
  <c r="H8"/>
  <c r="G8"/>
</calcChain>
</file>

<file path=xl/sharedStrings.xml><?xml version="1.0" encoding="utf-8"?>
<sst xmlns="http://schemas.openxmlformats.org/spreadsheetml/2006/main" count="1210" uniqueCount="303">
  <si>
    <t xml:space="preserve">OPĆINA MIHOVLJAN </t>
  </si>
  <si>
    <t xml:space="preserve"> </t>
  </si>
  <si>
    <t>POSEBNI DIO</t>
  </si>
  <si>
    <t xml:space="preserve">  </t>
  </si>
  <si>
    <t>Index 2/1</t>
  </si>
  <si>
    <t>GLAVA: 00101 OPĆINSKO VIJEĆE, NAČELNIK</t>
  </si>
  <si>
    <t>GLAVA: 00102 JEDINSTVENI UPRAVNI ODJEL</t>
  </si>
  <si>
    <t xml:space="preserve">PROGRAM: 1001 RAZVOJ ZAJEDNICE  </t>
  </si>
  <si>
    <t>Aktivnost: A100101 Pomoć obiteljima  za svako rođeno dijete</t>
  </si>
  <si>
    <t>Izvor financiranja: 11, Opći prihodi i primici</t>
  </si>
  <si>
    <t xml:space="preserve">Rashodi poslovanja </t>
  </si>
  <si>
    <t>0620</t>
  </si>
  <si>
    <t xml:space="preserve">Naknade građanima i kućanstvima </t>
  </si>
  <si>
    <t xml:space="preserve">Ostale  naknade građanima i kućanstvima </t>
  </si>
  <si>
    <t>Aktivnost: A100102 Udruge – ostalo</t>
  </si>
  <si>
    <t>Izvor financiranja: 11 Opći prihodi i primici</t>
  </si>
  <si>
    <t>0810</t>
  </si>
  <si>
    <t xml:space="preserve">Donacije i ostali rashodi </t>
  </si>
  <si>
    <t xml:space="preserve">Tekuće donacije </t>
  </si>
  <si>
    <t xml:space="preserve">Aktivnost: A100103 Udruga gradova i općina </t>
  </si>
  <si>
    <t>Aktivnost: A100104 Lokalna akcijska grupa - LAG</t>
  </si>
  <si>
    <t xml:space="preserve">Ostali nespomenuti rashodi poslovanja </t>
  </si>
  <si>
    <t>PROGRAM: 1002 JAVNA UPRAVA I ADMINISTRACIJA</t>
  </si>
  <si>
    <t xml:space="preserve">Aktivnost: A100201 Materijalni rashodi i rashodi za usluge </t>
  </si>
  <si>
    <t>Rashodi poslovanja</t>
  </si>
  <si>
    <t>0435</t>
  </si>
  <si>
    <t>Materijalni rashodi</t>
  </si>
  <si>
    <t xml:space="preserve">Rashodi za materijal i energiju </t>
  </si>
  <si>
    <t>Usluge pošte i telefona</t>
  </si>
  <si>
    <t>Aktivnost: A100202 Neplanirani izdaci</t>
  </si>
  <si>
    <t>0412</t>
  </si>
  <si>
    <t xml:space="preserve">Materijalni rashodi </t>
  </si>
  <si>
    <t xml:space="preserve">Aktivnost: A100203 Intelektualne i osobne usluge  </t>
  </si>
  <si>
    <t xml:space="preserve">Izvor financiranja: 11, Opći prihodi i primici </t>
  </si>
  <si>
    <t xml:space="preserve">Rashodi za usluge </t>
  </si>
  <si>
    <t>Aktivnost, A100204 Financijski rashodi</t>
  </si>
  <si>
    <t>0490</t>
  </si>
  <si>
    <t xml:space="preserve">Financijski rashodi </t>
  </si>
  <si>
    <t>Kamate za primljene kredite</t>
  </si>
  <si>
    <t xml:space="preserve">Ostali financijski rashodi </t>
  </si>
  <si>
    <t>Aktivnost: A100205 Naknade osobama izvan radnog odnosa</t>
  </si>
  <si>
    <t xml:space="preserve">Izvor financiranja: 11 Opći prihodi i primici, 55 Pomoći Zavoda za zapošljavanje  </t>
  </si>
  <si>
    <t xml:space="preserve">Naknade troškova    </t>
  </si>
  <si>
    <t>Aktivnost, A100206 Zakupnine i najamnine</t>
  </si>
  <si>
    <t>Ostali nespomenuti financijski rashodi</t>
  </si>
  <si>
    <t xml:space="preserve">Aktivnost: A100107 Ostali financijski izdaci  </t>
  </si>
  <si>
    <t xml:space="preserve">Izvor financiranja: 11,  Opći prihodi i primici </t>
  </si>
  <si>
    <t>0411</t>
  </si>
  <si>
    <t>0111</t>
  </si>
  <si>
    <t>Aktivnost: A100110  Političke stranke - redovito godišnje financiranje</t>
  </si>
  <si>
    <t>0112</t>
  </si>
  <si>
    <t xml:space="preserve">Ostali rashodi </t>
  </si>
  <si>
    <t xml:space="preserve">Ostali nespomenuti rashodi </t>
  </si>
  <si>
    <t>Izvor financiranja: 11 Opći prihodi i primici, 52 Prihodi iz državnog proračuna</t>
  </si>
  <si>
    <t xml:space="preserve">Izdaci za financijsku imovinu i otplatu kredita </t>
  </si>
  <si>
    <t xml:space="preserve">Izdaci za otplatu glavnice primljenih kredita </t>
  </si>
  <si>
    <t xml:space="preserve">Otplate glavnice kredita </t>
  </si>
  <si>
    <t>Aktivnost, A100214 Otplate glavnice kredita (cesta) – dugoročni kredit</t>
  </si>
  <si>
    <t>Aktivnost, A100217 Usluge promidžbe i informiranja</t>
  </si>
  <si>
    <t>Aktivnost, A100218 Računalne usluge</t>
  </si>
  <si>
    <t>Kapitalni projekt: K100201 Oprema</t>
  </si>
  <si>
    <t xml:space="preserve">Izvor financiranja:11 Opći prihodi i primici </t>
  </si>
  <si>
    <t xml:space="preserve">Rashodi za nabavu nefinancijske imovine </t>
  </si>
  <si>
    <t xml:space="preserve">Rashodi za nabavu proizvedene dugotrajne imovine </t>
  </si>
  <si>
    <t>Postrojenja i oprema</t>
  </si>
  <si>
    <t>Kapitalni projekt: K100202 Širokopojasni internet</t>
  </si>
  <si>
    <t>0460</t>
  </si>
  <si>
    <t>Kapitalni projekt: K100203 Uredski namještaj</t>
  </si>
  <si>
    <t>Kapitalni projekt: K100204 Računalni i uredski programi</t>
  </si>
  <si>
    <t xml:space="preserve">PROGRAM: 1003  ORGANIZACIJA I PROVOĐENJE ZAŠTITE I SPAŠAVANJA </t>
  </si>
  <si>
    <t>Aktivnost: A100301, DVD Mihovljan</t>
  </si>
  <si>
    <t>0320</t>
  </si>
  <si>
    <t xml:space="preserve">Ostali rashodi      </t>
  </si>
  <si>
    <t xml:space="preserve">Aktivnost: A100302, JVP Javna vatrogasna postrojba Krapina </t>
  </si>
  <si>
    <t xml:space="preserve">Aktivnost: A100303, Organizacija i provođenje zaštite i spašavanja – Civilna zaštita </t>
  </si>
  <si>
    <t>0220</t>
  </si>
  <si>
    <t xml:space="preserve">Aktivnost: A100304, Hrvatska gorska služba spašavanja HGSS </t>
  </si>
  <si>
    <t>0360</t>
  </si>
  <si>
    <t>Tekuće donacije HGSS</t>
  </si>
  <si>
    <t>1090</t>
  </si>
  <si>
    <t>Donacije i ostali rashodi</t>
  </si>
  <si>
    <t>0630</t>
  </si>
  <si>
    <t xml:space="preserve">PROGRAM:1004  POTPORA POLJOPRIVREDI  </t>
  </si>
  <si>
    <t>Aktivnost: A100401, Pomoći građanima - za zadržavanje krava i krmača na području opć.</t>
  </si>
  <si>
    <t>0421</t>
  </si>
  <si>
    <t xml:space="preserve">PROGRAM:1005 ODRŽAVANJE KOMUNALNE INFRASTRUKTURE </t>
  </si>
  <si>
    <t xml:space="preserve">Kapitalni projekt: K100501 Javna rasvjeta </t>
  </si>
  <si>
    <t>Izvor financiranja: 11 Opći prihodi i primici, 43 Prihodi za posebne namjene</t>
  </si>
  <si>
    <t>0640</t>
  </si>
  <si>
    <t xml:space="preserve">Rashodi za nabavu nefinancijske dugotrajne imovine </t>
  </si>
  <si>
    <t xml:space="preserve">Građevinski objekti </t>
  </si>
  <si>
    <t>0451</t>
  </si>
  <si>
    <t xml:space="preserve">Rashodi za nabavu proizvedene dugotrajne  imovine </t>
  </si>
  <si>
    <t xml:space="preserve">Građevinski objekt </t>
  </si>
  <si>
    <t>0150</t>
  </si>
  <si>
    <t xml:space="preserve">Rashodi za nabavu imovine </t>
  </si>
  <si>
    <t xml:space="preserve">Nematerijalna imovina </t>
  </si>
  <si>
    <t xml:space="preserve">Materijalna imovina </t>
  </si>
  <si>
    <t>Izvor financiranja: 43 Prihodi za posebne namjene</t>
  </si>
  <si>
    <t>0660</t>
  </si>
  <si>
    <t>Aktivnost: A100601, Održavanje cesta:kameni materijal i prijevoz</t>
  </si>
  <si>
    <t>Aktivnost: A100602 Rad strojem</t>
  </si>
  <si>
    <t xml:space="preserve">Aktivnost: A100603 Košnja bankina uz nerazvrstane ceste i zem.u vl.općine </t>
  </si>
  <si>
    <t>Aktivnost: A100604 Županijska cesta - zemljani radovi</t>
  </si>
  <si>
    <t>Aktivnost: A100605 Izdaci za zimsku službu</t>
  </si>
  <si>
    <t xml:space="preserve">Aktivnost:A100606 Cijevi za ceste i odvodnju </t>
  </si>
  <si>
    <t>Aktivnost: A100607  Prometni znakovi i putokazi</t>
  </si>
  <si>
    <t>Materijal i dijelovi za tek. I inv. održavanje</t>
  </si>
  <si>
    <t>Aktivnost:100608 Uređenje odvodnih jaraka (koji nisu u nadležnosti HR voda)</t>
  </si>
  <si>
    <t>Aktivnost: A100609 Održavanje groblja i  usluga ukopa pokojnika</t>
  </si>
  <si>
    <t xml:space="preserve">Izvor financiranja: 11 Opći prihodi i primici,  31 Vlastiti prihod </t>
  </si>
  <si>
    <t>Aktivnost: A100611 Stari grad - uređenje zemljišta</t>
  </si>
  <si>
    <t>Izvor financiranja: 11 Opći prihodi i primici,</t>
  </si>
  <si>
    <t xml:space="preserve">Aktivnost: A100612 Mjesno groblje staze </t>
  </si>
  <si>
    <t>Aktivnost: A100613 Izdaci za odvoz smeća (kontejneri) sa Mjesnog groblja</t>
  </si>
  <si>
    <t>0510</t>
  </si>
  <si>
    <t xml:space="preserve">Aktivnost: A100614 Održavanje javne rasvjete – potrošnja i održavanje </t>
  </si>
  <si>
    <t xml:space="preserve">Aktivnost: A100615 Izdaci za održavanje zgrada u vlasništvu općine </t>
  </si>
  <si>
    <t>Aktivnost: A100617 Centar – uređenje zelene površine (kraj šetnice)</t>
  </si>
  <si>
    <t xml:space="preserve">Aktivnost: A100618 Materijal za održavanje zgrade i opreme </t>
  </si>
  <si>
    <t xml:space="preserve">PROGRAM:1007  JAČANJE GOSPODARSTVA  </t>
  </si>
  <si>
    <t xml:space="preserve">Aktivnost: A100701 Subvencije obrtnicima i poduzetnicima </t>
  </si>
  <si>
    <t xml:space="preserve">Subvencije </t>
  </si>
  <si>
    <t xml:space="preserve">PROGRAM:1008 ZAŠTITA OKOLIŠA   </t>
  </si>
  <si>
    <t xml:space="preserve">Aktivnost:A100801 Sanacija divljih odlagališta </t>
  </si>
  <si>
    <t xml:space="preserve">Izvori financiranja:11 Opći prihodi i primici </t>
  </si>
  <si>
    <t>Aktivnost: A100802 Fond za zaštitu okoliša</t>
  </si>
  <si>
    <t>0530</t>
  </si>
  <si>
    <t>Kazne, penali i naknade štete</t>
  </si>
  <si>
    <t>Aktivnost: A100803 Naknada za korištenje odlagališta otpada</t>
  </si>
  <si>
    <t xml:space="preserve">PROGRAM:1009 ZAŠTITA, OČUVANJE I UNAPREĐENJE ZDRAVLJA </t>
  </si>
  <si>
    <t>Izvor financiranja: 11, Ostali prihodi i primici</t>
  </si>
  <si>
    <t>0760</t>
  </si>
  <si>
    <t xml:space="preserve">Aktivnost: A100902 Deratizacija </t>
  </si>
  <si>
    <t>Aktivnost: A100903 Analiza pitke vode</t>
  </si>
  <si>
    <t>PROGRAM: 1010 RAZVOJ ŠKOLSTVA/OSNOVNA,SREDNJA VISOKA</t>
  </si>
  <si>
    <t>Aktivnost: A101001</t>
  </si>
  <si>
    <t>Pomoć građanima - prijevoz učenika u osnovnu školu</t>
  </si>
  <si>
    <t>0912</t>
  </si>
  <si>
    <t>Aktivnost: A101002 Pomoć građanima - radne bilježnice za osnovnu školu</t>
  </si>
  <si>
    <t xml:space="preserve">Izvor financiranja: 11, Opći prihodi i primici, 52 Pomoć iz Županijskog proračuna </t>
  </si>
  <si>
    <t xml:space="preserve">Aktivnost: A101003 Osnovna škola – škola plivanja </t>
  </si>
  <si>
    <t xml:space="preserve">Potpore </t>
  </si>
  <si>
    <t xml:space="preserve">Potpore unutar opće države </t>
  </si>
  <si>
    <t>Aktivnost: A101004 Darovi za Božić i NG i  i naknade za učenike sa 5. svih 8.g.</t>
  </si>
  <si>
    <t xml:space="preserve">Tekuće potpore unutar opće države </t>
  </si>
  <si>
    <t>Aktivnost: A101005 Pomoć građanima - prijevoza učenika u srednju školu</t>
  </si>
  <si>
    <t>0922</t>
  </si>
  <si>
    <t xml:space="preserve">Ostale naknade građanima i kućanstvima </t>
  </si>
  <si>
    <t>Aktivnost: A101006 Pomoć građanima - suf. smještaja učenika u učeničke domove</t>
  </si>
  <si>
    <t>Aktivnost: A101007 Pomoć građanima  - učeničke i studentske stipendije</t>
  </si>
  <si>
    <t xml:space="preserve">PROGRAM:1011 RAZVOJ SPORTA I REKREACIJE </t>
  </si>
  <si>
    <t>Aktivnost: A101101 Udruge – sport</t>
  </si>
  <si>
    <t xml:space="preserve">Donacije i osti rashodi </t>
  </si>
  <si>
    <t xml:space="preserve">Donacije  </t>
  </si>
  <si>
    <t>PROGRAM:1012 PROMICANJE KULTURE I RELIGIJE</t>
  </si>
  <si>
    <t>Aktivnost: A101201 Izdaci za obilježavanje dana Općine i župe Mihovljan</t>
  </si>
  <si>
    <t>0820</t>
  </si>
  <si>
    <t>Aktivnost: A101202 Udruge – kultura</t>
  </si>
  <si>
    <t xml:space="preserve">Aktivnost: A101203 Kazališne predstave </t>
  </si>
  <si>
    <t>Aktivnost: A101204 Donacije župnoj crkvi Mihovljan - suf.uređ.crkv.obj.</t>
  </si>
  <si>
    <t>0840</t>
  </si>
  <si>
    <t xml:space="preserve">Kapitalne pomoći </t>
  </si>
  <si>
    <t>Izvor financiranja: 81 Primici od zaduživanja, 54 Prihodi i primici – EU fondovi</t>
  </si>
  <si>
    <t xml:space="preserve">PROGRAM: 1013 SOCIJALNA SKRB </t>
  </si>
  <si>
    <t xml:space="preserve">Aktivnost: A101301 Pomoć građanima i kućanstvima - socijalne pomoći </t>
  </si>
  <si>
    <t>Izvori financiranja: 11, Opći prihodi i primici</t>
  </si>
  <si>
    <t>1070</t>
  </si>
  <si>
    <t xml:space="preserve">Aktivnost: A101302 Pomoć građanima – sredstva za ogrjev </t>
  </si>
  <si>
    <t>Izvor financiranja: 51 Prihodi iz žup. Proračuna</t>
  </si>
  <si>
    <t>PROGRAM: 1014 RAZVOJ I UPRAVLJANJE SUSTAVA VODOOPSKRBE</t>
  </si>
  <si>
    <t xml:space="preserve">Kapitalne donacije </t>
  </si>
  <si>
    <t>GLAVA:00102  JEDINSTVENI UPRAVNI ODJEL</t>
  </si>
  <si>
    <t>Aktivnost: A100201 Rashodi za zaposlene - plaće</t>
  </si>
  <si>
    <t xml:space="preserve">Rashodi za zaposlene </t>
  </si>
  <si>
    <t xml:space="preserve">Plaća (bruto) </t>
  </si>
  <si>
    <t xml:space="preserve">Doprinosi na plaće </t>
  </si>
  <si>
    <t>Aktivnost: A100202 Ostali rashodi za zaposlene</t>
  </si>
  <si>
    <t xml:space="preserve">Ostali izdaci za zaposlene </t>
  </si>
  <si>
    <t xml:space="preserve">Naknade troškova zaposlenima </t>
  </si>
  <si>
    <t>Aktivnost: A100204 Računalne usluge</t>
  </si>
  <si>
    <t xml:space="preserve">Izvor financiranja: 11V Opći prihodi i primici Općine za vrtić, 41 Prihodi za posebne namjene vrtić </t>
  </si>
  <si>
    <t>Aktivnost: A100206 Naknade za rad upravnog vijeća</t>
  </si>
  <si>
    <t xml:space="preserve">Aktivnost: A100207 Materijalni rashodi i rashodi za usluge </t>
  </si>
  <si>
    <t>Aktivnost: A100208 Ostali nespomenuti rashodi poslovanja</t>
  </si>
  <si>
    <t>Aktivnosti: A100209 Premije osiguranja</t>
  </si>
  <si>
    <t>Aktivnost: A100210 Financijski rashodi</t>
  </si>
  <si>
    <t>Izvor financiranja: 11V Opći prihodi i primici Općine za vrtić</t>
  </si>
  <si>
    <t>Kapitalni projekt: K100501 Zgrada vrtića</t>
  </si>
  <si>
    <t xml:space="preserve">Izvori financiranja:11 Opći prihodi i primici Općine za vrtić </t>
  </si>
  <si>
    <t>Aktivnost:A100801 Komunalne usluge</t>
  </si>
  <si>
    <t>Opći prihodi i primici</t>
  </si>
  <si>
    <t>11V</t>
  </si>
  <si>
    <t>Opći prihodi i primici Općine za vrtić</t>
  </si>
  <si>
    <t>Vlastiti prihodi (6615)</t>
  </si>
  <si>
    <t>31V</t>
  </si>
  <si>
    <t>Vlastiti prihodi vrtića</t>
  </si>
  <si>
    <t>Prihodi za posebne namjene vrtić</t>
  </si>
  <si>
    <t>41V</t>
  </si>
  <si>
    <t>Prihodi iz županijskog proračuna</t>
  </si>
  <si>
    <t>51V</t>
  </si>
  <si>
    <t>Tekuće pomoći KZŽ za vrtić</t>
  </si>
  <si>
    <t>Prihodi i primici iz državnog proračuna</t>
  </si>
  <si>
    <t>52V</t>
  </si>
  <si>
    <t>Tekuće pomoći državni pr. za vrtić</t>
  </si>
  <si>
    <t>Prihodi i primici – EU fondovi(638)</t>
  </si>
  <si>
    <t>Pomoći od zavoda za zapošljavanje (634)</t>
  </si>
  <si>
    <t>Ostali prihodi</t>
  </si>
  <si>
    <t>Primici od zaduživanja</t>
  </si>
  <si>
    <t xml:space="preserve">PROGRAM:1006 KOMUNALNA INFRASTRUKTURA – ODRŽAVANJE  I UPRAVLJANJE IMOVINOM </t>
  </si>
  <si>
    <t xml:space="preserve">PROGRAM:1005 KOMUNALNA INFRASTRUKTURA -GRADNJA I ODRŽAVANJE </t>
  </si>
  <si>
    <t xml:space="preserve">PROGRAM:1006 KOMUNALNA INFRASTRUKTURA-ODRŽAVANJE </t>
  </si>
  <si>
    <t xml:space="preserve">Izvor financiranja: 81 Primici od zaduživanja, 54 Prihodi i primici – EU fondovi, 11 Opći prihodi i primici </t>
  </si>
  <si>
    <t xml:space="preserve">Izvor financiranja: 11 Opći prihodi i primici </t>
  </si>
  <si>
    <t xml:space="preserve">Izvor financiranja: 11 Opći prihodi i primici, 52 Državni proračun </t>
  </si>
  <si>
    <t>Izvor financiranja: 11V Opći prihodi i primici Općine za vrtić, 31 Vlastiti prihodi vrtića</t>
  </si>
  <si>
    <t xml:space="preserve">RASHODI/IZDACI PO ORGANIZACIJSKOJ, PROGRAMSKOJ KLASIFIKACIJI I IZVORI FINANCIRANJA </t>
  </si>
  <si>
    <t>Izvorni plan 2023.</t>
  </si>
  <si>
    <t>I. izmjene i dopune</t>
  </si>
  <si>
    <t>zvor financiranja: 11 Opći prihodi i primici</t>
  </si>
  <si>
    <t>Oprema</t>
  </si>
  <si>
    <t>Aktivnost: A100619 Održavanje groblja</t>
  </si>
  <si>
    <t>Aktivnost: A100620 Pogrebni radovi</t>
  </si>
  <si>
    <t xml:space="preserve">Izvor financiranja: 31 Vlastiti prihod </t>
  </si>
  <si>
    <t>Aktivnost: A100621 Održavanje javnih površina</t>
  </si>
  <si>
    <t xml:space="preserve">I. IZMJENE I DOPUNE PRORAČUNA OPĆINE MIHOVLJAN ZA 2023.G. I PROJEKCIJA ZA 2024. I 2025. GODINU </t>
  </si>
  <si>
    <t xml:space="preserve">I. izmjene i dopune </t>
  </si>
  <si>
    <t>Izvorni plan</t>
  </si>
  <si>
    <t>Aktivnost, A100219 Suf. arhivskog centra Popovec</t>
  </si>
  <si>
    <t>Aktivnost, A100220 Tekuća pričuva</t>
  </si>
  <si>
    <t>Aktivnost: A100221 Konzultantske usluge</t>
  </si>
  <si>
    <t>Aktivnost: A100222 Reprezentacija</t>
  </si>
  <si>
    <t>Aktivnost, A100223 Usluge za medijsko informiranje</t>
  </si>
  <si>
    <t>Aktivnost: A100305 Hrvatski crveni križ Zlatar</t>
  </si>
  <si>
    <t xml:space="preserve">Aktivnost: A100306 Opskrba pitkom vodom (DVD i općina) </t>
  </si>
  <si>
    <t xml:space="preserve">Aktivnost: A100307 Civilna zaštita-oprema </t>
  </si>
  <si>
    <t>Kapitalni projekt: K100503 Rekonstrukcija postojeće nerazvrstane ceste M-Mihovljan–Kovačići–Večkovići</t>
  </si>
  <si>
    <t>Kapitalni projekt: K100504 Nogostup i oborinska odvodnja uz ŽC2125</t>
  </si>
  <si>
    <t>Kapitalni projekt: K100505 Kapelica na Mjesnom groblju Mihovljan</t>
  </si>
  <si>
    <t xml:space="preserve">Kapitalni projekt: K100506 Projekti i geodezija </t>
  </si>
  <si>
    <t>Kapitalni projekt: K100507 Zemljište – centar</t>
  </si>
  <si>
    <t>Kapitalni projekt: K100508 Autobusna stajališta uz ŽC2125</t>
  </si>
  <si>
    <t>Kapitalni projekt: K100509 Izgradnja parka hrvatskih branitelja u Mihovljanu</t>
  </si>
  <si>
    <t>Kapitalni projekt: K100510 Nogometno igralište u Mihovljanu</t>
  </si>
  <si>
    <t>Kapitalni projekt: K100511 Groblje – izrada betonskih okvira na grobnim mjestima</t>
  </si>
  <si>
    <t>Kapitalni projekt: K100512 Mrtvačnica Mihovljan – uređenje prilaza</t>
  </si>
  <si>
    <t>Kapitalni projekt: K100513 Oprema za mrtvačnicu</t>
  </si>
  <si>
    <t>Kapitalni projekt: K100514 Zemljište – za Dječje igralište</t>
  </si>
  <si>
    <t>Kapitalni projekt: K100515 Dječja igrališta sa igralima i spravama</t>
  </si>
  <si>
    <t>Kapitalni projekt: K100120 Zgrada općine – vrata</t>
  </si>
  <si>
    <t>Kapitalni projekt: K100523 Izrada projekata</t>
  </si>
  <si>
    <t>Aktivnost: A101205 Izdaci za manifestacije, obilj. Važ. Obljetnica i događanja</t>
  </si>
  <si>
    <t>Aktivnost: A100211 Financijski rashodi</t>
  </si>
  <si>
    <t>Kapitalni projekt: K100524 Izdaci za geodetske usluge</t>
  </si>
  <si>
    <t>Kapitalni projekt: K100624 Izdaci za geodetske usluge (izmjere i elaborati za ceste)</t>
  </si>
  <si>
    <t>Kapitalni projekt: K101202 Multifunkcionalni kulturni i prezentacijski centar u Mihovljanu</t>
  </si>
  <si>
    <t>Aktivnost, A100215 Otplate glavnice kredita (Multifunkcionalni kulturni i prezentacijski centar u Mihovljanu) – dugoročni kredit</t>
  </si>
  <si>
    <t>Kapitalni projekt: K100516 Idejno rješenje za Multifunkcionalni kulturni i prezentacijski centar u Mihovljanu</t>
  </si>
  <si>
    <t>Kapitalni projekt: K100517 Glavni projekt i troškovnici za Multifunkcionalni kult. i prez. centar u Mihovljanu</t>
  </si>
  <si>
    <t>Kapitalni projekt: K100518 Projekt za parking Multifunkcionalni kulturni i prezentacijski centar u Mihovljanu</t>
  </si>
  <si>
    <t>Kapitalni projekt: K100519 Geodezija za Multifunkcionalni kulturni i prezentacijski centar u Mihovljanu</t>
  </si>
  <si>
    <t>Kapitalni projekt: K100522 Centar: klupe, koševi i dr. oprema</t>
  </si>
  <si>
    <t xml:space="preserve">Aktivnost: A100610 Centar:Tekuće uređenje centra </t>
  </si>
  <si>
    <t>Aktivnost: A100622 Centar:sanacija kućica na Nogometnom igralištu u Mihovljanu</t>
  </si>
  <si>
    <t>Aktivnost: A100623 Centar:drveće i zeleno bilje (Dječje igralište)</t>
  </si>
  <si>
    <t>Razlika</t>
  </si>
  <si>
    <t>Aktivnost: A100615  Dječji vrtić Mihovljan (zgrada)</t>
  </si>
  <si>
    <t>Aktivnost, A100216 Otplate kratkoročnog kredita - sanacija klizišta Kuzminec u Općini Mihovljan</t>
  </si>
  <si>
    <t xml:space="preserve">Aktivnost, A100216 Otplate kratkoročnog kredita - državni prorčaun/povrat poreza 22 </t>
  </si>
  <si>
    <t>Aktivnost, A100213 Otplate duguročnog kredita-izgradnja i opremanje dječjeg vrtića</t>
  </si>
  <si>
    <t>Aktivnost: A100308 DVD Mihovljan - za Vatrogasni dom (</t>
  </si>
  <si>
    <t xml:space="preserve">Kapitalni projekt: K101401 Zagorski vodovod - Sufinanciranje izgradnje komunalne vodne građevine </t>
  </si>
  <si>
    <t>Aktivnost: A100901 Izdaci za veterinarsko - higijeničarske usluge</t>
  </si>
  <si>
    <t>Aktivnost: A100108 Naknade za članove predstavničkih, izvršnih i radnih tijela</t>
  </si>
  <si>
    <t xml:space="preserve">RTIĆ MIHOLJČEK </t>
  </si>
  <si>
    <t xml:space="preserve">RAZDJEL: 001 OPĆINSKO VIJEĆE, NAČELNIK, JEDINSTVENI UPRAVNI ODJEL, DJEČJI VRTIĆ MIHOLJČEK </t>
  </si>
  <si>
    <t xml:space="preserve">GLAVA: 00103 DJEČJI VRTIĆ MIHOLJČEK </t>
  </si>
  <si>
    <t xml:space="preserve">GLAVA:00103 DJEČJI VRTIĆ MIHOLJČEK </t>
  </si>
  <si>
    <t xml:space="preserve">Preneseni višak (vlastita sredstva) </t>
  </si>
  <si>
    <t xml:space="preserve">Izvor financiranja: 11 Opći prihodi i primici, 54 EU sredstva </t>
  </si>
  <si>
    <t xml:space="preserve">Izvor financiranja:11 Opći prihodi i primici , 52 pomoći iz Ministarstva </t>
  </si>
  <si>
    <t xml:space="preserve">Izvor financiranja: 92 prenesena sredstva , 52 Prihodi iz državnog proračuna, 51 Prihodi iz Županijskog proračuna  </t>
  </si>
  <si>
    <t>Izvor financiranja:92 prenesena sredstva,52 Prihodi iz državnog proračuna</t>
  </si>
  <si>
    <t xml:space="preserve">Izvori financiranja: 52 Prihodi iz Državnog proračuna </t>
  </si>
  <si>
    <t xml:space="preserve">Kapitalni projekt: K100502 Održavanje postojećih, nerazvrstanih cesta na pod. Mihovljana </t>
  </si>
  <si>
    <t xml:space="preserve">Izvor financiranja: 92 Prenesena  sredstva </t>
  </si>
  <si>
    <t xml:space="preserve">Izvor financiranja: 92 Prenesena sredstva </t>
  </si>
  <si>
    <t xml:space="preserve">Izvor financiranja: 92 prenesena sredstva </t>
  </si>
  <si>
    <t xml:space="preserve">Izvor financiranja:  92 Prenesena sredstva </t>
  </si>
  <si>
    <t>Izvori financiranja: 11 Opći prihodi i primici, 51 Lokalna akcijska grupa Zeleni bregi</t>
  </si>
  <si>
    <t>Izvor financiranja:  54 EU sredstva, 8 Primici od zaduživanja (za premošćivanje)</t>
  </si>
  <si>
    <t xml:space="preserve">Donacije župnoj crkvi </t>
  </si>
  <si>
    <t>Prihodi za posebne namjene</t>
  </si>
  <si>
    <t xml:space="preserve">Aktivnosti: A100112 Održavanje opreme </t>
  </si>
  <si>
    <t>Aktivnost: A100616 Centar – uređenje zelene površine (prilaz crkvi)</t>
  </si>
  <si>
    <t>Izvor financiranja:11</t>
  </si>
  <si>
    <t xml:space="preserve">Opći prihodi i primici </t>
  </si>
  <si>
    <t>Kapitalni projekt:K101001 Osnovna škola-oprema</t>
  </si>
  <si>
    <t xml:space="preserve">3 Rashodi poslovanja </t>
  </si>
  <si>
    <t xml:space="preserve">36 Potpore unutar opće države </t>
  </si>
  <si>
    <t xml:space="preserve">363  Tekuće potpore unutar opće države </t>
  </si>
  <si>
    <t xml:space="preserve">Kapitalni projekt: K100521 Sanacija klizišta Kuzminec u OM-Sanacija klizišta uzrok. potresima na podr.OM </t>
  </si>
  <si>
    <t>Kapitalni projekt: K101201 Obnova  društvenog doma</t>
  </si>
</sst>
</file>

<file path=xl/styles.xml><?xml version="1.0" encoding="utf-8"?>
<styleSheet xmlns="http://schemas.openxmlformats.org/spreadsheetml/2006/main">
  <fonts count="21"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6"/>
      <name val="Calibri"/>
      <family val="2"/>
      <charset val="238"/>
    </font>
    <font>
      <sz val="14"/>
      <name val="Calibri"/>
      <family val="2"/>
      <charset val="238"/>
    </font>
    <font>
      <u/>
      <sz val="11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FF0000"/>
      <name val="Calibri"/>
      <family val="2"/>
      <charset val="238"/>
    </font>
    <font>
      <sz val="16"/>
      <name val="Calibri"/>
      <family val="2"/>
      <charset val="238"/>
    </font>
    <font>
      <b/>
      <sz val="12"/>
      <color rgb="FF0070C0"/>
      <name val="Calibri"/>
      <family val="2"/>
      <charset val="238"/>
    </font>
    <font>
      <b/>
      <sz val="10"/>
      <color rgb="FF0070C0"/>
      <name val="Calibri"/>
      <family val="2"/>
      <charset val="238"/>
    </font>
    <font>
      <b/>
      <sz val="12"/>
      <color rgb="FF7030A0"/>
      <name val="Calibri"/>
      <family val="2"/>
      <charset val="238"/>
    </font>
    <font>
      <b/>
      <sz val="10"/>
      <color rgb="FF7030A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0" borderId="0" xfId="0" applyNumberFormat="1"/>
    <xf numFmtId="2" fontId="0" fillId="0" borderId="0" xfId="0" applyNumberFormat="1"/>
    <xf numFmtId="2" fontId="1" fillId="0" borderId="0" xfId="0" applyNumberFormat="1" applyFont="1"/>
    <xf numFmtId="0" fontId="2" fillId="0" borderId="0" xfId="0" applyFont="1"/>
    <xf numFmtId="0" fontId="3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49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6" fillId="0" borderId="0" xfId="0" applyNumberFormat="1" applyFont="1"/>
    <xf numFmtId="0" fontId="7" fillId="0" borderId="0" xfId="0" applyFont="1"/>
    <xf numFmtId="0" fontId="1" fillId="0" borderId="0" xfId="0" applyFont="1"/>
    <xf numFmtId="49" fontId="1" fillId="0" borderId="0" xfId="0" applyNumberFormat="1" applyFont="1"/>
    <xf numFmtId="4" fontId="8" fillId="0" borderId="0" xfId="0" applyNumberFormat="1" applyFont="1"/>
    <xf numFmtId="2" fontId="8" fillId="0" borderId="0" xfId="0" applyNumberFormat="1" applyFont="1"/>
    <xf numFmtId="0" fontId="9" fillId="0" borderId="0" xfId="0" applyFont="1"/>
    <xf numFmtId="0" fontId="10" fillId="0" borderId="0" xfId="0" applyFont="1"/>
    <xf numFmtId="0" fontId="1" fillId="2" borderId="0" xfId="0" applyFont="1" applyFill="1"/>
    <xf numFmtId="49" fontId="1" fillId="2" borderId="0" xfId="0" applyNumberFormat="1" applyFont="1" applyFill="1"/>
    <xf numFmtId="4" fontId="8" fillId="2" borderId="0" xfId="0" applyNumberFormat="1" applyFont="1" applyFill="1"/>
    <xf numFmtId="49" fontId="7" fillId="0" borderId="0" xfId="0" applyNumberFormat="1" applyFont="1"/>
    <xf numFmtId="0" fontId="8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0" fontId="2" fillId="0" borderId="0" xfId="0" applyFont="1" applyBorder="1" applyAlignment="1">
      <alignment horizontal="center" vertical="center" wrapText="1"/>
    </xf>
    <xf numFmtId="4" fontId="5" fillId="0" borderId="0" xfId="0" applyNumberFormat="1" applyFont="1"/>
    <xf numFmtId="4" fontId="13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14" fillId="0" borderId="0" xfId="0" applyFont="1"/>
    <xf numFmtId="0" fontId="7" fillId="3" borderId="0" xfId="0" applyFont="1" applyFill="1"/>
    <xf numFmtId="49" fontId="7" fillId="3" borderId="0" xfId="0" applyNumberFormat="1" applyFont="1" applyFill="1"/>
    <xf numFmtId="4" fontId="5" fillId="3" borderId="0" xfId="0" applyNumberFormat="1" applyFont="1" applyFill="1"/>
    <xf numFmtId="4" fontId="5" fillId="4" borderId="0" xfId="0" applyNumberFormat="1" applyFont="1" applyFill="1"/>
    <xf numFmtId="0" fontId="7" fillId="4" borderId="0" xfId="0" applyFont="1" applyFill="1"/>
    <xf numFmtId="0" fontId="15" fillId="0" borderId="0" xfId="0" applyFont="1"/>
    <xf numFmtId="49" fontId="15" fillId="0" borderId="0" xfId="0" applyNumberFormat="1" applyFont="1"/>
    <xf numFmtId="4" fontId="16" fillId="0" borderId="0" xfId="0" applyNumberFormat="1" applyFont="1"/>
    <xf numFmtId="4" fontId="15" fillId="0" borderId="0" xfId="0" applyNumberFormat="1" applyFont="1"/>
    <xf numFmtId="0" fontId="17" fillId="0" borderId="0" xfId="0" applyFont="1"/>
    <xf numFmtId="49" fontId="17" fillId="0" borderId="0" xfId="0" applyNumberFormat="1" applyFont="1"/>
    <xf numFmtId="4" fontId="18" fillId="0" borderId="0" xfId="0" applyNumberFormat="1" applyFont="1"/>
    <xf numFmtId="0" fontId="19" fillId="0" borderId="0" xfId="0" applyFont="1"/>
    <xf numFmtId="4" fontId="19" fillId="0" borderId="0" xfId="0" applyNumberFormat="1" applyFont="1"/>
    <xf numFmtId="0" fontId="18" fillId="0" borderId="0" xfId="0" applyFont="1"/>
    <xf numFmtId="4" fontId="17" fillId="0" borderId="0" xfId="0" applyNumberFormat="1" applyFont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/>
    <xf numFmtId="0" fontId="19" fillId="0" borderId="0" xfId="0" applyFont="1" applyFill="1"/>
    <xf numFmtId="0" fontId="0" fillId="0" borderId="0" xfId="0" applyFill="1" applyAlignment="1">
      <alignment horizontal="center" vertical="center" wrapText="1"/>
    </xf>
    <xf numFmtId="0" fontId="17" fillId="0" borderId="0" xfId="0" applyFont="1" applyFill="1"/>
    <xf numFmtId="0" fontId="15" fillId="0" borderId="0" xfId="0" applyFont="1" applyFill="1"/>
    <xf numFmtId="0" fontId="7" fillId="0" borderId="0" xfId="0" applyFont="1" applyFill="1"/>
    <xf numFmtId="0" fontId="1" fillId="0" borderId="0" xfId="0" applyFont="1" applyFill="1"/>
    <xf numFmtId="4" fontId="17" fillId="0" borderId="0" xfId="0" applyNumberFormat="1" applyFont="1" applyFill="1"/>
    <xf numFmtId="4" fontId="15" fillId="0" borderId="0" xfId="0" applyNumberFormat="1" applyFont="1" applyFill="1"/>
    <xf numFmtId="4" fontId="7" fillId="0" borderId="0" xfId="0" applyNumberFormat="1" applyFont="1"/>
    <xf numFmtId="0" fontId="5" fillId="0" borderId="0" xfId="0" applyFont="1"/>
    <xf numFmtId="0" fontId="20" fillId="0" borderId="0" xfId="0" applyFont="1"/>
    <xf numFmtId="0" fontId="20" fillId="0" borderId="0" xfId="0" applyFont="1" applyFill="1"/>
    <xf numFmtId="4" fontId="20" fillId="0" borderId="0" xfId="0" applyNumberFormat="1" applyFont="1"/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49" fontId="0" fillId="0" borderId="0" xfId="0" applyNumberFormat="1" applyFill="1"/>
    <xf numFmtId="2" fontId="0" fillId="0" borderId="0" xfId="0" applyNumberFormat="1" applyFill="1"/>
    <xf numFmtId="2" fontId="1" fillId="0" borderId="0" xfId="0" applyNumberFormat="1" applyFont="1" applyFill="1"/>
    <xf numFmtId="4" fontId="19" fillId="0" borderId="0" xfId="0" applyNumberFormat="1" applyFont="1" applyFill="1"/>
    <xf numFmtId="0" fontId="12" fillId="0" borderId="0" xfId="0" applyFont="1" applyFill="1" applyAlignment="1">
      <alignment horizontal="right"/>
    </xf>
    <xf numFmtId="0" fontId="12" fillId="0" borderId="0" xfId="0" applyFont="1" applyFill="1"/>
    <xf numFmtId="0" fontId="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/>
    <xf numFmtId="0" fontId="8" fillId="0" borderId="0" xfId="0" applyFont="1" applyBorder="1" applyAlignment="1"/>
    <xf numFmtId="0" fontId="15" fillId="0" borderId="0" xfId="0" applyFont="1" applyBorder="1" applyAlignment="1">
      <alignment wrapText="1"/>
    </xf>
    <xf numFmtId="0" fontId="1" fillId="0" borderId="0" xfId="0" applyFont="1" applyBorder="1"/>
  </cellXfs>
  <cellStyles count="1">
    <cellStyle name="Obično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A1467E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698C2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898"/>
  <sheetViews>
    <sheetView tabSelected="1" topLeftCell="A580" workbookViewId="0">
      <selection activeCell="B605" sqref="B605"/>
    </sheetView>
  </sheetViews>
  <sheetFormatPr defaultColWidth="8.7109375" defaultRowHeight="15"/>
  <cols>
    <col min="1" max="1" width="19.140625" customWidth="1"/>
    <col min="2" max="2" width="53.140625" customWidth="1"/>
    <col min="3" max="3" width="19.140625" style="1" customWidth="1"/>
    <col min="4" max="4" width="1.5703125" customWidth="1"/>
    <col min="5" max="5" width="13.28515625" style="2" customWidth="1"/>
    <col min="6" max="6" width="14.140625" style="2" customWidth="1"/>
    <col min="7" max="7" width="13.7109375" style="3" customWidth="1"/>
    <col min="8" max="8" width="7.7109375" customWidth="1"/>
    <col min="9" max="9" width="8.7109375" style="53"/>
    <col min="10" max="10" width="9.42578125" style="53" customWidth="1"/>
    <col min="11" max="75" width="8.7109375" style="53"/>
    <col min="970" max="994" width="11.5703125" customWidth="1"/>
  </cols>
  <sheetData>
    <row r="1" spans="1:75">
      <c r="A1" s="4" t="s">
        <v>0</v>
      </c>
      <c r="B1" s="4" t="s">
        <v>1</v>
      </c>
    </row>
    <row r="3" spans="1:75" ht="15.75">
      <c r="A3" s="4" t="s">
        <v>2</v>
      </c>
      <c r="B3" s="5" t="s">
        <v>1</v>
      </c>
    </row>
    <row r="4" spans="1:75">
      <c r="A4" s="4"/>
      <c r="B4" s="4" t="s">
        <v>225</v>
      </c>
      <c r="C4" s="6"/>
    </row>
    <row r="5" spans="1:75">
      <c r="A5" s="4"/>
      <c r="B5" s="4"/>
      <c r="C5" s="6"/>
    </row>
    <row r="6" spans="1:75" s="9" customFormat="1" ht="30">
      <c r="A6" s="7" t="s">
        <v>3</v>
      </c>
      <c r="B6" s="7" t="s">
        <v>216</v>
      </c>
      <c r="C6" s="8"/>
      <c r="E6" s="10" t="s">
        <v>227</v>
      </c>
      <c r="F6" s="32" t="s">
        <v>226</v>
      </c>
      <c r="G6" s="35" t="s">
        <v>265</v>
      </c>
      <c r="H6" s="11" t="s">
        <v>4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</row>
    <row r="7" spans="1:75" ht="17.100000000000001" customHeight="1">
      <c r="E7" s="69">
        <v>1</v>
      </c>
      <c r="F7" s="69">
        <v>2</v>
      </c>
      <c r="G7" s="70">
        <v>3</v>
      </c>
    </row>
    <row r="8" spans="1:75" s="66" customFormat="1" ht="17.100000000000001" customHeight="1">
      <c r="A8" s="66" t="str">
        <f>A36</f>
        <v xml:space="preserve">RAZDJEL: 001 OPĆINSKO VIJEĆE, NAČELNIK, JEDINSTVENI UPRAVNI ODJEL, DJEČJI VRTIĆ MIHOLJČEK </v>
      </c>
      <c r="C8" s="66" t="s">
        <v>274</v>
      </c>
      <c r="E8" s="68">
        <f>SUM(E10,E26,E29)</f>
        <v>2799999.9957475611</v>
      </c>
      <c r="F8" s="68">
        <v>3950000</v>
      </c>
      <c r="G8" s="68">
        <f>F8-E8</f>
        <v>1150000.0042524389</v>
      </c>
      <c r="H8" s="68">
        <f t="shared" ref="H8:H71" si="0">F8/E8</f>
        <v>1.4107142878567773</v>
      </c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</row>
    <row r="9" spans="1:75" s="4" customFormat="1" ht="17.100000000000001" customHeight="1">
      <c r="A9" s="12"/>
      <c r="B9" s="12"/>
      <c r="E9" s="13"/>
      <c r="F9" s="13"/>
      <c r="G9" s="33"/>
      <c r="H9" s="16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</row>
    <row r="10" spans="1:75" s="49" customFormat="1" ht="17.100000000000001" customHeight="1">
      <c r="A10" s="51" t="str">
        <f>A37</f>
        <v>GLAVA: 00101 OPĆINSKO VIJEĆE, NAČELNIK</v>
      </c>
      <c r="B10" s="51"/>
      <c r="E10" s="48">
        <f>SUM(E11:E24)</f>
        <v>2472150.3003464071</v>
      </c>
      <c r="F10" s="48">
        <v>3641768.37</v>
      </c>
      <c r="G10" s="48">
        <f t="shared" ref="G10:G72" si="1">F10-E10</f>
        <v>1169618.069653593</v>
      </c>
      <c r="H10" s="48">
        <f t="shared" si="0"/>
        <v>1.4731177022245379</v>
      </c>
      <c r="I10" s="56"/>
      <c r="J10" s="74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</row>
    <row r="11" spans="1:75" s="17" customFormat="1" ht="17.100000000000001" customHeight="1">
      <c r="A11" s="65" t="str">
        <f>A40</f>
        <v xml:space="preserve">PROGRAM: 1001 RAZVOJ ZAJEDNICE  </v>
      </c>
      <c r="B11" s="65"/>
      <c r="E11" s="33">
        <f>E40</f>
        <v>36233.326697192897</v>
      </c>
      <c r="F11" s="33">
        <f>F40</f>
        <v>20306.589687437798</v>
      </c>
      <c r="G11" s="33">
        <f t="shared" si="1"/>
        <v>-15926.737009755099</v>
      </c>
      <c r="H11" s="33">
        <f t="shared" si="0"/>
        <v>0.560439560439561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</row>
    <row r="12" spans="1:75" s="17" customFormat="1" ht="17.100000000000001" customHeight="1">
      <c r="A12" s="65" t="str">
        <f>A61</f>
        <v>PROGRAM: 1002 JAVNA UPRAVA I ADMINISTRACIJA</v>
      </c>
      <c r="B12" s="65"/>
      <c r="E12" s="33">
        <f>E61</f>
        <v>257278.71391598601</v>
      </c>
      <c r="F12" s="33">
        <v>667009.18000000005</v>
      </c>
      <c r="G12" s="33">
        <f t="shared" si="1"/>
        <v>409730.46608401404</v>
      </c>
      <c r="H12" s="33">
        <f t="shared" si="0"/>
        <v>2.592554859465797</v>
      </c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</row>
    <row r="13" spans="1:75" s="17" customFormat="1" ht="17.100000000000001" customHeight="1">
      <c r="A13" s="65" t="str">
        <f>A196</f>
        <v xml:space="preserve">PROGRAM: 1003  ORGANIZACIJA I PROVOĐENJE ZAŠTITE I SPAŠAVANJA </v>
      </c>
      <c r="B13" s="65"/>
      <c r="E13" s="33">
        <f>E196</f>
        <v>48841.9934965824</v>
      </c>
      <c r="F13" s="33">
        <v>81842.009999999995</v>
      </c>
      <c r="G13" s="33">
        <f t="shared" si="1"/>
        <v>33000.016503417595</v>
      </c>
      <c r="H13" s="33">
        <f t="shared" si="0"/>
        <v>1.6756484357201082</v>
      </c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</row>
    <row r="14" spans="1:75" s="17" customFormat="1" ht="17.100000000000001" customHeight="1">
      <c r="A14" s="65" t="str">
        <f>A236</f>
        <v xml:space="preserve">PROGRAM:1004  POTPORA POLJOPRIVREDI  </v>
      </c>
      <c r="B14" s="65"/>
      <c r="E14" s="33">
        <f>E236</f>
        <v>3981.68</v>
      </c>
      <c r="F14" s="33">
        <f>F236</f>
        <v>3981.68</v>
      </c>
      <c r="G14" s="33">
        <f t="shared" si="1"/>
        <v>0</v>
      </c>
      <c r="H14" s="33">
        <f t="shared" si="0"/>
        <v>1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</row>
    <row r="15" spans="1:75" s="17" customFormat="1" ht="17.100000000000001" customHeight="1">
      <c r="A15" s="65" t="s">
        <v>210</v>
      </c>
      <c r="B15" s="65"/>
      <c r="E15" s="33">
        <f>E242</f>
        <v>1810339.1067755001</v>
      </c>
      <c r="F15" s="33">
        <v>2509225.2200000002</v>
      </c>
      <c r="G15" s="33">
        <f t="shared" si="1"/>
        <v>698886.11322450009</v>
      </c>
      <c r="H15" s="33">
        <f t="shared" si="0"/>
        <v>1.3860525967807913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</row>
    <row r="16" spans="1:75" s="17" customFormat="1" ht="17.100000000000001" customHeight="1">
      <c r="A16" s="65" t="s">
        <v>211</v>
      </c>
      <c r="B16" s="65"/>
      <c r="E16" s="33">
        <f>E363</f>
        <v>148782.26823279599</v>
      </c>
      <c r="F16" s="33">
        <v>192710.48</v>
      </c>
      <c r="G16" s="33">
        <f t="shared" si="1"/>
        <v>43928.211767204019</v>
      </c>
      <c r="H16" s="33">
        <f t="shared" si="0"/>
        <v>1.2952516606244409</v>
      </c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</row>
    <row r="17" spans="1:75" s="17" customFormat="1" ht="17.100000000000001" customHeight="1">
      <c r="A17" s="65" t="str">
        <f>A494</f>
        <v xml:space="preserve">PROGRAM:1007  JAČANJE GOSPODARSTVA  </v>
      </c>
      <c r="B17" s="65"/>
      <c r="E17" s="33">
        <f>E494</f>
        <v>2919.90178512177</v>
      </c>
      <c r="F17" s="33">
        <f>F494</f>
        <v>2919.9</v>
      </c>
      <c r="G17" s="33">
        <f t="shared" si="1"/>
        <v>-1.7851217698989785E-3</v>
      </c>
      <c r="H17" s="33">
        <f t="shared" si="0"/>
        <v>0.99999938863636473</v>
      </c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</row>
    <row r="18" spans="1:75" s="17" customFormat="1" ht="17.100000000000001" customHeight="1">
      <c r="A18" s="65" t="str">
        <f>A500</f>
        <v xml:space="preserve">PROGRAM:1008 ZAŠTITA OKOLIŠA   </v>
      </c>
      <c r="B18" s="65"/>
      <c r="E18" s="33">
        <f>E500</f>
        <v>5308.9123365850401</v>
      </c>
      <c r="F18" s="33">
        <v>5308.92</v>
      </c>
      <c r="G18" s="33">
        <f t="shared" si="1"/>
        <v>7.6634149600067758E-3</v>
      </c>
      <c r="H18" s="33">
        <f t="shared" si="0"/>
        <v>1.0000014435000004</v>
      </c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</row>
    <row r="19" spans="1:75" s="17" customFormat="1" ht="17.100000000000001" customHeight="1">
      <c r="A19" s="65" t="str">
        <f>A516</f>
        <v xml:space="preserve">PROGRAM:1009 ZAŠTITA, OČUVANJE I UNAPREĐENJE ZDRAVLJA </v>
      </c>
      <c r="B19" s="65"/>
      <c r="E19" s="33">
        <f>E516</f>
        <v>11945.0527573163</v>
      </c>
      <c r="F19" s="33">
        <f>F516</f>
        <v>11945.05</v>
      </c>
      <c r="G19" s="33">
        <f t="shared" si="1"/>
        <v>-2.7573163006309187E-3</v>
      </c>
      <c r="H19" s="33">
        <f t="shared" si="0"/>
        <v>0.99999976916667033</v>
      </c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</row>
    <row r="20" spans="1:75" s="17" customFormat="1" ht="17.100000000000001" customHeight="1">
      <c r="A20" s="65" t="str">
        <f>A532</f>
        <v>PROGRAM: 1010 RAZVOJ ŠKOLSTVA/OSNOVNA,SREDNJA VISOKA</v>
      </c>
      <c r="B20" s="65"/>
      <c r="E20" s="33">
        <f>E532</f>
        <v>33578.870528900399</v>
      </c>
      <c r="F20" s="33">
        <f>F532</f>
        <v>33578.872444754139</v>
      </c>
      <c r="G20" s="33">
        <f t="shared" si="1"/>
        <v>1.9158537397743203E-3</v>
      </c>
      <c r="H20" s="33">
        <f t="shared" si="0"/>
        <v>1.000000057055336</v>
      </c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</row>
    <row r="21" spans="1:75" s="17" customFormat="1" ht="17.100000000000001" customHeight="1">
      <c r="A21" s="65" t="str">
        <f>A573</f>
        <v xml:space="preserve">PROGRAM:1011 RAZVOJ SPORTA I REKREACIJE </v>
      </c>
      <c r="B21" s="65"/>
      <c r="E21" s="33">
        <f>E573</f>
        <v>24155.5511314619</v>
      </c>
      <c r="F21" s="33">
        <f>F573</f>
        <v>24155.55</v>
      </c>
      <c r="G21" s="33">
        <f t="shared" si="1"/>
        <v>-1.1314619005133864E-3</v>
      </c>
      <c r="H21" s="33">
        <f t="shared" si="0"/>
        <v>0.99999995315934231</v>
      </c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</row>
    <row r="22" spans="1:75" s="17" customFormat="1" ht="17.100000000000001" customHeight="1">
      <c r="A22" s="65" t="str">
        <f>A579</f>
        <v>PROGRAM:1012 PROMICANJE KULTURE I RELIGIJE</v>
      </c>
      <c r="B22" s="65"/>
      <c r="E22" s="33">
        <f>E579</f>
        <v>60919.769062313397</v>
      </c>
      <c r="F22" s="33">
        <f>F579</f>
        <v>60919.769062313331</v>
      </c>
      <c r="G22" s="33">
        <f t="shared" si="1"/>
        <v>-6.5483618527650833E-11</v>
      </c>
      <c r="H22" s="33">
        <f t="shared" si="0"/>
        <v>0.99999999999999889</v>
      </c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</row>
    <row r="23" spans="1:75" s="17" customFormat="1" ht="17.100000000000001" customHeight="1">
      <c r="A23" s="65" t="str">
        <f>A615</f>
        <v xml:space="preserve">PROGRAM: 1013 SOCIJALNA SKRB </v>
      </c>
      <c r="B23" s="65"/>
      <c r="C23" s="65"/>
      <c r="D23" s="65"/>
      <c r="E23" s="33">
        <f t="shared" ref="E23:F23" si="2">E615</f>
        <v>14592.872785188099</v>
      </c>
      <c r="F23" s="33">
        <f t="shared" si="2"/>
        <v>14592.87278518809</v>
      </c>
      <c r="G23" s="33">
        <f t="shared" si="1"/>
        <v>0</v>
      </c>
      <c r="H23" s="33">
        <f t="shared" si="0"/>
        <v>0.99999999999999933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</row>
    <row r="24" spans="1:75" s="17" customFormat="1" ht="17.100000000000001" customHeight="1">
      <c r="A24" s="65" t="str">
        <f>A626</f>
        <v>PROGRAM: 1014 RAZVOJ I UPRAVLJANJE SUSTAVA VODOOPSKRBE</v>
      </c>
      <c r="B24" s="65"/>
      <c r="C24" s="65"/>
      <c r="D24" s="65"/>
      <c r="E24" s="33">
        <f t="shared" ref="E24:F24" si="3">E626</f>
        <v>13272.2808414626</v>
      </c>
      <c r="F24" s="33">
        <f t="shared" si="3"/>
        <v>13272.28</v>
      </c>
      <c r="G24" s="33">
        <f t="shared" si="1"/>
        <v>-8.414625990553759E-4</v>
      </c>
      <c r="H24" s="33">
        <f t="shared" si="0"/>
        <v>0.99999993660000053</v>
      </c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</row>
    <row r="25" spans="1:75" s="4" customFormat="1" ht="17.100000000000001" customHeight="1">
      <c r="A25" s="12"/>
      <c r="B25" s="12"/>
      <c r="C25" s="12"/>
      <c r="D25" s="12"/>
      <c r="E25" s="13"/>
      <c r="F25" s="13"/>
      <c r="G25" s="33"/>
      <c r="H25" s="16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</row>
    <row r="26" spans="1:75" s="49" customFormat="1" ht="17.100000000000001" customHeight="1">
      <c r="A26" s="49" t="str">
        <f>A632</f>
        <v>GLAVA:00102  JEDINSTVENI UPRAVNI ODJEL</v>
      </c>
      <c r="B26" s="50"/>
      <c r="C26" s="50"/>
      <c r="D26" s="50"/>
      <c r="E26" s="48">
        <f t="shared" ref="E26:F27" si="4">E632</f>
        <v>119848.695998407</v>
      </c>
      <c r="F26" s="48">
        <f t="shared" si="4"/>
        <v>120530.63056340799</v>
      </c>
      <c r="G26" s="48">
        <f t="shared" si="1"/>
        <v>681.93456500099273</v>
      </c>
      <c r="H26" s="48">
        <f t="shared" si="0"/>
        <v>1.0056899623255815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</row>
    <row r="27" spans="1:75" s="17" customFormat="1" ht="17.100000000000001" customHeight="1">
      <c r="A27" s="17" t="str">
        <f>A633</f>
        <v>PROGRAM: 1002 JAVNA UPRAVA I ADMINISTRACIJA</v>
      </c>
      <c r="B27" s="64"/>
      <c r="C27" s="64"/>
      <c r="D27" s="64"/>
      <c r="E27" s="33">
        <f t="shared" si="4"/>
        <v>119848.695998407</v>
      </c>
      <c r="F27" s="33">
        <v>120530.63</v>
      </c>
      <c r="G27" s="33">
        <f t="shared" si="1"/>
        <v>681.93400159300654</v>
      </c>
      <c r="H27" s="33">
        <f t="shared" si="0"/>
        <v>1.0056899576245875</v>
      </c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</row>
    <row r="28" spans="1:75" s="4" customFormat="1" ht="17.100000000000001" customHeight="1">
      <c r="E28" s="13"/>
      <c r="F28" s="13"/>
      <c r="G28" s="33"/>
      <c r="H28" s="16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</row>
    <row r="29" spans="1:75" s="49" customFormat="1" ht="17.100000000000001" customHeight="1">
      <c r="A29" s="49" t="str">
        <f>A647</f>
        <v xml:space="preserve">GLAVA:00103 DJEČJI VRTIĆ MIHOLJČEK </v>
      </c>
      <c r="B29" s="50"/>
      <c r="C29" s="50"/>
      <c r="D29" s="50"/>
      <c r="E29" s="48">
        <f t="shared" ref="E29:E30" si="5">E647</f>
        <v>208000.99940274699</v>
      </c>
      <c r="F29" s="48">
        <f>SUM(F30:F32)</f>
        <v>187700.99940274734</v>
      </c>
      <c r="G29" s="48">
        <f t="shared" si="1"/>
        <v>-20299.999999999651</v>
      </c>
      <c r="H29" s="48">
        <f t="shared" si="0"/>
        <v>0.90240431508363439</v>
      </c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</row>
    <row r="30" spans="1:75" s="17" customFormat="1" ht="17.100000000000001" customHeight="1">
      <c r="A30" s="17" t="str">
        <f>A648</f>
        <v>PROGRAM: 1002 JAVNA UPRAVA I ADMINISTRACIJA</v>
      </c>
      <c r="B30" s="64"/>
      <c r="C30" s="64"/>
      <c r="D30" s="64"/>
      <c r="E30" s="33">
        <f t="shared" si="5"/>
        <v>185700.99940274699</v>
      </c>
      <c r="F30" s="33">
        <f t="shared" ref="F30" si="6">F648</f>
        <v>185700.99940274734</v>
      </c>
      <c r="G30" s="33">
        <v>0</v>
      </c>
      <c r="H30" s="33">
        <f t="shared" si="0"/>
        <v>1.0000000000000018</v>
      </c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</row>
    <row r="31" spans="1:75" s="17" customFormat="1">
      <c r="A31" s="17" t="str">
        <f>A708</f>
        <v xml:space="preserve">PROGRAM:1005 ODRŽAVANJE KOMUNALNE INFRASTRUKTURE </v>
      </c>
      <c r="E31" s="33">
        <f>E708</f>
        <v>20300</v>
      </c>
      <c r="F31" s="33">
        <f>F708</f>
        <v>0</v>
      </c>
      <c r="G31" s="33">
        <f t="shared" si="1"/>
        <v>-20300</v>
      </c>
      <c r="H31" s="33">
        <f t="shared" si="0"/>
        <v>0</v>
      </c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</row>
    <row r="32" spans="1:75" s="17" customFormat="1">
      <c r="A32" s="17" t="str">
        <f>A714</f>
        <v xml:space="preserve">PROGRAM:1008 ZAŠTITA OKOLIŠA   </v>
      </c>
      <c r="E32" s="33">
        <f>E714</f>
        <v>2000</v>
      </c>
      <c r="F32" s="33">
        <f>F714</f>
        <v>2000</v>
      </c>
      <c r="G32" s="33">
        <f t="shared" si="1"/>
        <v>0</v>
      </c>
      <c r="H32" s="33">
        <f t="shared" si="0"/>
        <v>1</v>
      </c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</row>
    <row r="33" spans="1:75" s="4" customFormat="1">
      <c r="E33" s="13"/>
      <c r="F33" s="13"/>
      <c r="G33" s="33"/>
      <c r="H33" s="34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</row>
    <row r="34" spans="1:75" s="4" customFormat="1">
      <c r="E34" s="13"/>
      <c r="F34" s="13"/>
      <c r="G34" s="33"/>
      <c r="H34" s="34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</row>
    <row r="35" spans="1:75" s="15" customFormat="1" ht="30">
      <c r="A35" s="77"/>
      <c r="B35" s="77"/>
      <c r="C35" s="14"/>
      <c r="D35" s="11"/>
      <c r="E35" s="32" t="s">
        <v>217</v>
      </c>
      <c r="F35" s="32" t="s">
        <v>218</v>
      </c>
      <c r="G35" s="35" t="s">
        <v>265</v>
      </c>
      <c r="H35" s="11" t="s">
        <v>4</v>
      </c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</row>
    <row r="36" spans="1:75" s="66" customFormat="1">
      <c r="A36" s="78" t="s">
        <v>275</v>
      </c>
      <c r="B36" s="78"/>
      <c r="C36" s="78"/>
      <c r="D36" s="78"/>
      <c r="E36" s="68">
        <v>2800000</v>
      </c>
      <c r="F36" s="68">
        <f>F8</f>
        <v>3950000</v>
      </c>
      <c r="G36" s="68">
        <f t="shared" si="1"/>
        <v>1150000</v>
      </c>
      <c r="H36" s="68">
        <f t="shared" si="0"/>
        <v>1.4107142857142858</v>
      </c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</row>
    <row r="37" spans="1:75" s="46" customFormat="1" ht="15.75">
      <c r="A37" s="46" t="s">
        <v>5</v>
      </c>
      <c r="C37" s="47"/>
      <c r="E37" s="48">
        <v>2472150.30459884</v>
      </c>
      <c r="F37" s="48">
        <f>F10</f>
        <v>3641768.37</v>
      </c>
      <c r="G37" s="48">
        <f t="shared" si="1"/>
        <v>1169618.0654011602</v>
      </c>
      <c r="H37" s="48">
        <f t="shared" si="0"/>
        <v>1.4731176996905762</v>
      </c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</row>
    <row r="38" spans="1:75" s="46" customFormat="1" ht="15.75">
      <c r="A38" s="46" t="s">
        <v>6</v>
      </c>
      <c r="C38" s="47"/>
      <c r="E38" s="48">
        <v>119848.695998407</v>
      </c>
      <c r="F38" s="48">
        <f>SUM(F633)</f>
        <v>120530.63056340799</v>
      </c>
      <c r="G38" s="48">
        <f t="shared" si="1"/>
        <v>681.93456500099273</v>
      </c>
      <c r="H38" s="48">
        <f t="shared" si="0"/>
        <v>1.0056899623255815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</row>
    <row r="39" spans="1:75" s="46" customFormat="1" ht="15.75">
      <c r="A39" s="46" t="s">
        <v>276</v>
      </c>
      <c r="C39" s="47"/>
      <c r="E39" s="48">
        <v>208000.99940274699</v>
      </c>
      <c r="F39" s="48">
        <f>F29</f>
        <v>187700.99940274734</v>
      </c>
      <c r="G39" s="48">
        <f t="shared" si="1"/>
        <v>-20299.999999999651</v>
      </c>
      <c r="H39" s="48">
        <f t="shared" si="0"/>
        <v>0.90240431508363439</v>
      </c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</row>
    <row r="40" spans="1:75" s="42" customFormat="1" ht="15.75">
      <c r="A40" s="42" t="s">
        <v>7</v>
      </c>
      <c r="C40" s="43"/>
      <c r="E40" s="44">
        <v>36233.326697192897</v>
      </c>
      <c r="F40" s="44">
        <f>SUM(F41,F46,F51,F56)</f>
        <v>20306.589687437798</v>
      </c>
      <c r="G40" s="44">
        <f t="shared" si="1"/>
        <v>-15926.737009755099</v>
      </c>
      <c r="H40" s="44">
        <f t="shared" si="0"/>
        <v>0.560439560439561</v>
      </c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</row>
    <row r="41" spans="1:75" s="37" customFormat="1">
      <c r="A41" s="37" t="s">
        <v>8</v>
      </c>
      <c r="C41" s="38"/>
      <c r="E41" s="39">
        <v>6636.1404207312999</v>
      </c>
      <c r="F41" s="39">
        <v>6636.1404207312999</v>
      </c>
      <c r="G41" s="40">
        <f t="shared" si="1"/>
        <v>0</v>
      </c>
      <c r="H41" s="40">
        <f t="shared" si="0"/>
        <v>1</v>
      </c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</row>
    <row r="42" spans="1:75" s="18" customFormat="1">
      <c r="A42" s="18" t="s">
        <v>9</v>
      </c>
      <c r="C42" s="19"/>
      <c r="E42" s="20">
        <v>6636.1404207312999</v>
      </c>
      <c r="F42" s="20">
        <v>6636.1404207312999</v>
      </c>
      <c r="G42" s="20">
        <f t="shared" si="1"/>
        <v>0</v>
      </c>
      <c r="H42" s="20">
        <f t="shared" si="0"/>
        <v>1</v>
      </c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</row>
    <row r="43" spans="1:75" s="18" customFormat="1">
      <c r="A43" s="18">
        <v>3</v>
      </c>
      <c r="B43" s="18" t="s">
        <v>10</v>
      </c>
      <c r="C43" s="19" t="s">
        <v>11</v>
      </c>
      <c r="E43" s="20">
        <v>6636.1404207312999</v>
      </c>
      <c r="F43" s="20">
        <v>6636.1404207312999</v>
      </c>
      <c r="G43" s="20">
        <f t="shared" si="1"/>
        <v>0</v>
      </c>
      <c r="H43" s="20">
        <f t="shared" si="0"/>
        <v>1</v>
      </c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</row>
    <row r="44" spans="1:75" s="18" customFormat="1">
      <c r="A44" s="18">
        <v>37</v>
      </c>
      <c r="B44" s="18" t="s">
        <v>12</v>
      </c>
      <c r="C44" s="19" t="s">
        <v>11</v>
      </c>
      <c r="E44" s="20">
        <v>6636.1404207312999</v>
      </c>
      <c r="F44" s="20">
        <v>6636.1404207312999</v>
      </c>
      <c r="G44" s="20">
        <f t="shared" si="1"/>
        <v>0</v>
      </c>
      <c r="H44" s="20">
        <f t="shared" si="0"/>
        <v>1</v>
      </c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</row>
    <row r="45" spans="1:75" s="18" customFormat="1">
      <c r="A45" s="18">
        <v>372</v>
      </c>
      <c r="B45" s="18" t="s">
        <v>13</v>
      </c>
      <c r="C45" s="19" t="s">
        <v>11</v>
      </c>
      <c r="E45" s="20">
        <v>6636.1404207312999</v>
      </c>
      <c r="F45" s="20">
        <v>6636.1404207312999</v>
      </c>
      <c r="G45" s="20">
        <f t="shared" si="1"/>
        <v>0</v>
      </c>
      <c r="H45" s="20">
        <f t="shared" si="0"/>
        <v>1</v>
      </c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</row>
    <row r="46" spans="1:75" s="37" customFormat="1">
      <c r="A46" s="37" t="s">
        <v>14</v>
      </c>
      <c r="C46" s="38"/>
      <c r="E46" s="39">
        <v>11148.7159068286</v>
      </c>
      <c r="F46" s="39">
        <v>11148.7159068286</v>
      </c>
      <c r="G46" s="40">
        <f t="shared" si="1"/>
        <v>0</v>
      </c>
      <c r="H46" s="40">
        <f t="shared" si="0"/>
        <v>1</v>
      </c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</row>
    <row r="47" spans="1:75" s="18" customFormat="1">
      <c r="A47" s="18" t="s">
        <v>15</v>
      </c>
      <c r="C47" s="19"/>
      <c r="D47" s="18" t="s">
        <v>1</v>
      </c>
      <c r="E47" s="20">
        <v>11148.7159068286</v>
      </c>
      <c r="F47" s="20">
        <v>11148.7159068286</v>
      </c>
      <c r="G47" s="20">
        <f t="shared" si="1"/>
        <v>0</v>
      </c>
      <c r="H47" s="20">
        <f t="shared" si="0"/>
        <v>1</v>
      </c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</row>
    <row r="48" spans="1:75" s="18" customFormat="1">
      <c r="A48" s="18">
        <v>3</v>
      </c>
      <c r="B48" s="18" t="s">
        <v>10</v>
      </c>
      <c r="C48" s="19" t="s">
        <v>16</v>
      </c>
      <c r="E48" s="20">
        <v>11148.7159068286</v>
      </c>
      <c r="F48" s="20">
        <v>11148.7159068286</v>
      </c>
      <c r="G48" s="20">
        <f t="shared" si="1"/>
        <v>0</v>
      </c>
      <c r="H48" s="20">
        <f t="shared" si="0"/>
        <v>1</v>
      </c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</row>
    <row r="49" spans="1:75" s="18" customFormat="1">
      <c r="A49" s="18">
        <v>38</v>
      </c>
      <c r="B49" s="18" t="s">
        <v>17</v>
      </c>
      <c r="C49" s="19" t="s">
        <v>16</v>
      </c>
      <c r="E49" s="20">
        <v>11148.7159068286</v>
      </c>
      <c r="F49" s="20">
        <v>11148.7159068286</v>
      </c>
      <c r="G49" s="20">
        <f t="shared" si="1"/>
        <v>0</v>
      </c>
      <c r="H49" s="20">
        <f t="shared" si="0"/>
        <v>1</v>
      </c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</row>
    <row r="50" spans="1:75" s="18" customFormat="1">
      <c r="A50" s="18">
        <v>381</v>
      </c>
      <c r="B50" s="18" t="s">
        <v>18</v>
      </c>
      <c r="C50" s="19" t="s">
        <v>16</v>
      </c>
      <c r="E50" s="20">
        <v>11148.7159068286</v>
      </c>
      <c r="F50" s="20">
        <v>11148.7159068286</v>
      </c>
      <c r="G50" s="20">
        <f t="shared" si="1"/>
        <v>0</v>
      </c>
      <c r="H50" s="20">
        <f t="shared" si="0"/>
        <v>1</v>
      </c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</row>
    <row r="51" spans="1:75" s="37" customFormat="1">
      <c r="A51" s="37" t="s">
        <v>19</v>
      </c>
      <c r="C51" s="38"/>
      <c r="E51" s="39">
        <v>530.89123365850401</v>
      </c>
      <c r="F51" s="39">
        <v>530.89123365850401</v>
      </c>
      <c r="G51" s="40">
        <f t="shared" si="1"/>
        <v>0</v>
      </c>
      <c r="H51" s="40">
        <f t="shared" si="0"/>
        <v>1</v>
      </c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</row>
    <row r="52" spans="1:75" s="18" customFormat="1">
      <c r="A52" s="18" t="s">
        <v>15</v>
      </c>
      <c r="C52" s="19"/>
      <c r="D52" s="18" t="s">
        <v>1</v>
      </c>
      <c r="E52" s="20">
        <v>530.89123365850401</v>
      </c>
      <c r="F52" s="20">
        <v>530.89123365850401</v>
      </c>
      <c r="G52" s="20">
        <f t="shared" si="1"/>
        <v>0</v>
      </c>
      <c r="H52" s="20">
        <f t="shared" si="0"/>
        <v>1</v>
      </c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</row>
    <row r="53" spans="1:75" s="18" customFormat="1">
      <c r="A53" s="18">
        <v>3</v>
      </c>
      <c r="B53" s="18" t="s">
        <v>10</v>
      </c>
      <c r="C53" s="19" t="s">
        <v>16</v>
      </c>
      <c r="E53" s="20">
        <v>530.89123365850401</v>
      </c>
      <c r="F53" s="20">
        <v>530.89123365850401</v>
      </c>
      <c r="G53" s="20">
        <f t="shared" si="1"/>
        <v>0</v>
      </c>
      <c r="H53" s="20">
        <f t="shared" si="0"/>
        <v>1</v>
      </c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</row>
    <row r="54" spans="1:75" s="18" customFormat="1">
      <c r="A54" s="18">
        <v>38</v>
      </c>
      <c r="B54" s="18" t="s">
        <v>17</v>
      </c>
      <c r="C54" s="19" t="s">
        <v>16</v>
      </c>
      <c r="E54" s="20">
        <v>530.89123365850401</v>
      </c>
      <c r="F54" s="20">
        <v>530.89123365850401</v>
      </c>
      <c r="G54" s="20">
        <f t="shared" si="1"/>
        <v>0</v>
      </c>
      <c r="H54" s="20">
        <f t="shared" si="0"/>
        <v>1</v>
      </c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</row>
    <row r="55" spans="1:75" s="18" customFormat="1">
      <c r="A55" s="18">
        <v>381</v>
      </c>
      <c r="B55" s="18" t="s">
        <v>18</v>
      </c>
      <c r="C55" s="19" t="s">
        <v>16</v>
      </c>
      <c r="E55" s="20">
        <v>530.89123365850401</v>
      </c>
      <c r="F55" s="20">
        <v>530.89123365850401</v>
      </c>
      <c r="G55" s="20">
        <f t="shared" si="1"/>
        <v>0</v>
      </c>
      <c r="H55" s="20">
        <f t="shared" si="0"/>
        <v>1</v>
      </c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</row>
    <row r="56" spans="1:75" s="37" customFormat="1">
      <c r="A56" s="37" t="s">
        <v>20</v>
      </c>
      <c r="C56" s="38"/>
      <c r="E56" s="39">
        <v>1990.8421262193899</v>
      </c>
      <c r="F56" s="39">
        <v>1990.8421262193899</v>
      </c>
      <c r="G56" s="40">
        <f t="shared" si="1"/>
        <v>0</v>
      </c>
      <c r="H56" s="40">
        <f t="shared" si="0"/>
        <v>1</v>
      </c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0"/>
      <c r="BT56" s="60"/>
      <c r="BU56" s="60"/>
      <c r="BV56" s="60"/>
      <c r="BW56" s="60"/>
    </row>
    <row r="57" spans="1:75" s="18" customFormat="1">
      <c r="A57" s="18" t="s">
        <v>15</v>
      </c>
      <c r="C57" s="19"/>
      <c r="D57" s="18" t="s">
        <v>1</v>
      </c>
      <c r="E57" s="20">
        <v>1990.8421262193899</v>
      </c>
      <c r="F57" s="20">
        <v>1990.8421262193899</v>
      </c>
      <c r="G57" s="20">
        <f t="shared" si="1"/>
        <v>0</v>
      </c>
      <c r="H57" s="20">
        <f t="shared" si="0"/>
        <v>1</v>
      </c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</row>
    <row r="58" spans="1:75" s="18" customFormat="1">
      <c r="A58" s="18">
        <v>3</v>
      </c>
      <c r="B58" s="18" t="s">
        <v>10</v>
      </c>
      <c r="C58" s="19" t="s">
        <v>16</v>
      </c>
      <c r="E58" s="20">
        <v>1990.8421262193899</v>
      </c>
      <c r="F58" s="20">
        <v>1990.8421262193899</v>
      </c>
      <c r="G58" s="20">
        <f t="shared" si="1"/>
        <v>0</v>
      </c>
      <c r="H58" s="20">
        <f t="shared" si="0"/>
        <v>1</v>
      </c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</row>
    <row r="59" spans="1:75" s="18" customFormat="1">
      <c r="A59" s="18">
        <v>32</v>
      </c>
      <c r="B59" s="18" t="s">
        <v>21</v>
      </c>
      <c r="C59" s="19" t="s">
        <v>16</v>
      </c>
      <c r="E59" s="20">
        <v>1990.8421262193899</v>
      </c>
      <c r="F59" s="20">
        <v>1990.8421262193899</v>
      </c>
      <c r="G59" s="20">
        <f t="shared" si="1"/>
        <v>0</v>
      </c>
      <c r="H59" s="20">
        <f t="shared" si="0"/>
        <v>1</v>
      </c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</row>
    <row r="60" spans="1:75" s="18" customFormat="1">
      <c r="A60" s="18">
        <v>329</v>
      </c>
      <c r="B60" s="18" t="s">
        <v>21</v>
      </c>
      <c r="C60" s="19" t="s">
        <v>16</v>
      </c>
      <c r="E60" s="20">
        <v>1990.8421262193899</v>
      </c>
      <c r="F60" s="20">
        <v>1990.8421262193899</v>
      </c>
      <c r="G60" s="20">
        <f t="shared" si="1"/>
        <v>0</v>
      </c>
      <c r="H60" s="20">
        <f t="shared" si="0"/>
        <v>1</v>
      </c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</row>
    <row r="61" spans="1:75" s="42" customFormat="1" ht="15.75">
      <c r="A61" s="45" t="s">
        <v>22</v>
      </c>
      <c r="C61" s="43"/>
      <c r="E61" s="44">
        <v>257278.71391598601</v>
      </c>
      <c r="F61" s="44">
        <v>667009.11</v>
      </c>
      <c r="G61" s="44">
        <f t="shared" si="1"/>
        <v>409730.39608401398</v>
      </c>
      <c r="H61" s="44">
        <f t="shared" si="0"/>
        <v>2.5925545873873221</v>
      </c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</row>
    <row r="62" spans="1:75" s="37" customFormat="1">
      <c r="A62" s="37" t="s">
        <v>23</v>
      </c>
      <c r="C62" s="38"/>
      <c r="E62" s="39">
        <v>62910.611188532799</v>
      </c>
      <c r="F62" s="39">
        <v>60256.15</v>
      </c>
      <c r="G62" s="40">
        <f t="shared" si="1"/>
        <v>-2654.4611885327977</v>
      </c>
      <c r="H62" s="40">
        <f t="shared" si="0"/>
        <v>0.95780582737341702</v>
      </c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  <c r="BM62" s="60"/>
      <c r="BN62" s="60"/>
      <c r="BO62" s="60"/>
      <c r="BP62" s="60"/>
      <c r="BQ62" s="60"/>
      <c r="BR62" s="60"/>
      <c r="BS62" s="60"/>
      <c r="BT62" s="60"/>
      <c r="BU62" s="60"/>
      <c r="BV62" s="60"/>
      <c r="BW62" s="60"/>
    </row>
    <row r="63" spans="1:75" s="18" customFormat="1" ht="21">
      <c r="A63" s="18" t="s">
        <v>15</v>
      </c>
      <c r="C63" s="19"/>
      <c r="D63" s="22" t="s">
        <v>1</v>
      </c>
      <c r="E63" s="20">
        <v>62910.611188532799</v>
      </c>
      <c r="F63" s="20">
        <v>60256.15</v>
      </c>
      <c r="G63" s="20">
        <f t="shared" si="1"/>
        <v>-2654.4611885327977</v>
      </c>
      <c r="H63" s="20">
        <f t="shared" si="0"/>
        <v>0.95780582737341702</v>
      </c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</row>
    <row r="64" spans="1:75" s="18" customFormat="1">
      <c r="A64" s="18">
        <v>3</v>
      </c>
      <c r="B64" s="18" t="s">
        <v>24</v>
      </c>
      <c r="C64" s="19" t="s">
        <v>25</v>
      </c>
      <c r="E64" s="20">
        <v>62910.611188532799</v>
      </c>
      <c r="F64" s="20">
        <v>60256.15</v>
      </c>
      <c r="G64" s="20">
        <f t="shared" si="1"/>
        <v>-2654.4611885327977</v>
      </c>
      <c r="H64" s="20">
        <f t="shared" si="0"/>
        <v>0.95780582737341702</v>
      </c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</row>
    <row r="65" spans="1:75" s="18" customFormat="1">
      <c r="A65" s="18">
        <v>32</v>
      </c>
      <c r="B65" s="18" t="s">
        <v>26</v>
      </c>
      <c r="C65" s="19" t="s">
        <v>25</v>
      </c>
      <c r="E65" s="20">
        <v>62910.611188532799</v>
      </c>
      <c r="F65" s="20">
        <v>60256.15</v>
      </c>
      <c r="G65" s="20">
        <f t="shared" si="1"/>
        <v>-2654.4611885327977</v>
      </c>
      <c r="H65" s="20">
        <f t="shared" si="0"/>
        <v>0.95780582737341702</v>
      </c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</row>
    <row r="66" spans="1:75" s="18" customFormat="1">
      <c r="A66" s="18">
        <v>322</v>
      </c>
      <c r="B66" s="18" t="s">
        <v>27</v>
      </c>
      <c r="C66" s="19" t="s">
        <v>25</v>
      </c>
      <c r="E66" s="20">
        <v>43267.6355431681</v>
      </c>
      <c r="F66" s="20">
        <v>40613.17</v>
      </c>
      <c r="G66" s="20">
        <f t="shared" si="1"/>
        <v>-2654.4655431681022</v>
      </c>
      <c r="H66" s="20">
        <f t="shared" si="0"/>
        <v>0.93865009007668687</v>
      </c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</row>
    <row r="67" spans="1:75" s="18" customFormat="1">
      <c r="A67" s="18">
        <v>323</v>
      </c>
      <c r="B67" s="18" t="s">
        <v>28</v>
      </c>
      <c r="C67" s="19" t="s">
        <v>25</v>
      </c>
      <c r="E67" s="20">
        <v>9290.5965890238203</v>
      </c>
      <c r="F67" s="20">
        <v>9290.5965890238203</v>
      </c>
      <c r="G67" s="20">
        <f t="shared" si="1"/>
        <v>0</v>
      </c>
      <c r="H67" s="20">
        <f t="shared" si="0"/>
        <v>1</v>
      </c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</row>
    <row r="68" spans="1:75" s="18" customFormat="1">
      <c r="A68" s="18">
        <v>329</v>
      </c>
      <c r="B68" s="18" t="s">
        <v>21</v>
      </c>
      <c r="C68" s="19" t="s">
        <v>25</v>
      </c>
      <c r="E68" s="20">
        <v>10352.3790563408</v>
      </c>
      <c r="F68" s="20">
        <v>10352.3790563408</v>
      </c>
      <c r="G68" s="20">
        <f t="shared" si="1"/>
        <v>0</v>
      </c>
      <c r="H68" s="20">
        <f t="shared" si="0"/>
        <v>1</v>
      </c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</row>
    <row r="69" spans="1:75" s="37" customFormat="1">
      <c r="A69" s="37" t="s">
        <v>29</v>
      </c>
      <c r="C69" s="38"/>
      <c r="E69" s="39">
        <v>5304.4621408188996</v>
      </c>
      <c r="F69" s="39">
        <v>5057.8500000000004</v>
      </c>
      <c r="G69" s="40">
        <f t="shared" si="1"/>
        <v>-246.61214081889921</v>
      </c>
      <c r="H69" s="40">
        <f t="shared" si="0"/>
        <v>0.95350854916633876</v>
      </c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</row>
    <row r="70" spans="1:75" s="18" customFormat="1">
      <c r="A70" s="18" t="s">
        <v>15</v>
      </c>
      <c r="C70" s="19"/>
      <c r="D70" s="18" t="s">
        <v>1</v>
      </c>
      <c r="E70" s="20">
        <v>5304.4621408188996</v>
      </c>
      <c r="F70" s="20">
        <v>5057.8500000000004</v>
      </c>
      <c r="G70" s="20">
        <f t="shared" si="1"/>
        <v>-246.61214081889921</v>
      </c>
      <c r="H70" s="20">
        <f t="shared" si="0"/>
        <v>0.95350854916633876</v>
      </c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</row>
    <row r="71" spans="1:75" s="18" customFormat="1">
      <c r="A71" s="18">
        <v>3</v>
      </c>
      <c r="B71" s="18" t="s">
        <v>10</v>
      </c>
      <c r="C71" s="19" t="s">
        <v>30</v>
      </c>
      <c r="E71" s="20">
        <v>5304.4621408188996</v>
      </c>
      <c r="F71" s="20">
        <v>5057.8500000000004</v>
      </c>
      <c r="G71" s="20">
        <f t="shared" si="1"/>
        <v>-246.61214081889921</v>
      </c>
      <c r="H71" s="20">
        <f t="shared" si="0"/>
        <v>0.95350854916633876</v>
      </c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</row>
    <row r="72" spans="1:75" s="18" customFormat="1">
      <c r="A72" s="18">
        <v>32</v>
      </c>
      <c r="B72" s="18" t="s">
        <v>31</v>
      </c>
      <c r="C72" s="19" t="s">
        <v>30</v>
      </c>
      <c r="E72" s="20">
        <v>5304.4621408188996</v>
      </c>
      <c r="F72" s="20">
        <v>5057.8500000000004</v>
      </c>
      <c r="G72" s="20">
        <f t="shared" si="1"/>
        <v>-246.61214081889921</v>
      </c>
      <c r="H72" s="20">
        <f t="shared" ref="H72:H120" si="7">F72/E72</f>
        <v>0.95350854916633876</v>
      </c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</row>
    <row r="73" spans="1:75" s="18" customFormat="1">
      <c r="A73" s="18">
        <v>329</v>
      </c>
      <c r="B73" s="18" t="s">
        <v>21</v>
      </c>
      <c r="C73" s="19" t="s">
        <v>30</v>
      </c>
      <c r="E73" s="20">
        <v>5304.4621408188996</v>
      </c>
      <c r="F73" s="20">
        <v>5057.8500000000004</v>
      </c>
      <c r="G73" s="20">
        <f t="shared" ref="G73:G136" si="8">F73-E73</f>
        <v>-246.61214081889921</v>
      </c>
      <c r="H73" s="20">
        <f t="shared" si="7"/>
        <v>0.95350854916633876</v>
      </c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</row>
    <row r="74" spans="1:75" s="37" customFormat="1">
      <c r="A74" s="37" t="s">
        <v>32</v>
      </c>
      <c r="C74" s="38"/>
      <c r="E74" s="39">
        <v>24686.442365120402</v>
      </c>
      <c r="F74" s="39">
        <v>22032</v>
      </c>
      <c r="G74" s="40">
        <f t="shared" si="8"/>
        <v>-2654.4423651204015</v>
      </c>
      <c r="H74" s="40">
        <f t="shared" si="7"/>
        <v>0.89247367741935646</v>
      </c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  <c r="BM74" s="60"/>
      <c r="BN74" s="60"/>
      <c r="BO74" s="60"/>
      <c r="BP74" s="60"/>
      <c r="BQ74" s="60"/>
      <c r="BR74" s="60"/>
      <c r="BS74" s="60"/>
      <c r="BT74" s="60"/>
      <c r="BU74" s="60"/>
      <c r="BV74" s="60"/>
      <c r="BW74" s="60"/>
    </row>
    <row r="75" spans="1:75" s="18" customFormat="1" ht="21">
      <c r="A75" s="18" t="s">
        <v>33</v>
      </c>
      <c r="C75" s="19"/>
      <c r="D75" s="22" t="s">
        <v>1</v>
      </c>
      <c r="E75" s="20">
        <v>24686.442365120402</v>
      </c>
      <c r="F75" s="20">
        <v>22032</v>
      </c>
      <c r="G75" s="20">
        <f t="shared" si="8"/>
        <v>-2654.4423651204015</v>
      </c>
      <c r="H75" s="20">
        <f t="shared" si="7"/>
        <v>0.89247367741935646</v>
      </c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</row>
    <row r="76" spans="1:75" s="18" customFormat="1">
      <c r="A76" s="18">
        <v>3</v>
      </c>
      <c r="B76" s="18" t="s">
        <v>24</v>
      </c>
      <c r="C76" s="19" t="s">
        <v>30</v>
      </c>
      <c r="E76" s="20">
        <v>24686.442365120402</v>
      </c>
      <c r="F76" s="20">
        <v>22032</v>
      </c>
      <c r="G76" s="20">
        <f t="shared" si="8"/>
        <v>-2654.4423651204015</v>
      </c>
      <c r="H76" s="20">
        <f t="shared" si="7"/>
        <v>0.89247367741935646</v>
      </c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</row>
    <row r="77" spans="1:75" s="18" customFormat="1">
      <c r="A77" s="18">
        <v>32</v>
      </c>
      <c r="B77" s="18" t="s">
        <v>31</v>
      </c>
      <c r="C77" s="19" t="s">
        <v>30</v>
      </c>
      <c r="E77" s="20">
        <v>24686.442365120402</v>
      </c>
      <c r="F77" s="20">
        <v>22032</v>
      </c>
      <c r="G77" s="20">
        <f t="shared" si="8"/>
        <v>-2654.4423651204015</v>
      </c>
      <c r="H77" s="20">
        <f t="shared" si="7"/>
        <v>0.89247367741935646</v>
      </c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</row>
    <row r="78" spans="1:75" s="18" customFormat="1">
      <c r="A78" s="18">
        <v>323</v>
      </c>
      <c r="B78" s="18" t="s">
        <v>34</v>
      </c>
      <c r="C78" s="19" t="s">
        <v>30</v>
      </c>
      <c r="E78" s="20">
        <v>24686.442365120402</v>
      </c>
      <c r="F78" s="20">
        <v>22032</v>
      </c>
      <c r="G78" s="20">
        <f t="shared" si="8"/>
        <v>-2654.4423651204015</v>
      </c>
      <c r="H78" s="20">
        <f t="shared" si="7"/>
        <v>0.89247367741935646</v>
      </c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  <c r="BD78" s="61"/>
      <c r="BE78" s="61"/>
      <c r="BF78" s="61"/>
      <c r="BG78" s="61"/>
      <c r="BH78" s="61"/>
      <c r="BI78" s="61"/>
      <c r="BJ78" s="61"/>
      <c r="BK78" s="61"/>
      <c r="BL78" s="61"/>
      <c r="BM78" s="61"/>
      <c r="BN78" s="61"/>
      <c r="BO78" s="61"/>
      <c r="BP78" s="61"/>
      <c r="BQ78" s="61"/>
      <c r="BR78" s="61"/>
      <c r="BS78" s="61"/>
      <c r="BT78" s="61"/>
      <c r="BU78" s="61"/>
      <c r="BV78" s="61"/>
      <c r="BW78" s="61"/>
    </row>
    <row r="79" spans="1:75" s="37" customFormat="1">
      <c r="A79" s="37" t="s">
        <v>35</v>
      </c>
      <c r="C79" s="38"/>
      <c r="E79" s="39">
        <v>9556.0422058530803</v>
      </c>
      <c r="F79" s="39">
        <v>6842.67</v>
      </c>
      <c r="G79" s="40">
        <f t="shared" si="8"/>
        <v>-2713.3722058530802</v>
      </c>
      <c r="H79" s="40">
        <f t="shared" si="7"/>
        <v>0.71605690437499969</v>
      </c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</row>
    <row r="80" spans="1:75" s="18" customFormat="1" ht="18.75">
      <c r="A80" s="18" t="s">
        <v>15</v>
      </c>
      <c r="C80" s="19"/>
      <c r="D80" s="23" t="s">
        <v>1</v>
      </c>
      <c r="E80" s="20">
        <v>9556.0422058530803</v>
      </c>
      <c r="F80" s="20">
        <v>6842.67</v>
      </c>
      <c r="G80" s="20">
        <f t="shared" si="8"/>
        <v>-2713.3722058530802</v>
      </c>
      <c r="H80" s="20">
        <f t="shared" si="7"/>
        <v>0.71605690437499969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</row>
    <row r="81" spans="1:75" s="18" customFormat="1">
      <c r="A81" s="18">
        <v>3</v>
      </c>
      <c r="B81" s="18" t="s">
        <v>10</v>
      </c>
      <c r="C81" s="19" t="s">
        <v>36</v>
      </c>
      <c r="E81" s="20">
        <v>9556.0422058530803</v>
      </c>
      <c r="F81" s="20">
        <v>6842.67</v>
      </c>
      <c r="G81" s="20">
        <f t="shared" si="8"/>
        <v>-2713.3722058530802</v>
      </c>
      <c r="H81" s="20">
        <f t="shared" si="7"/>
        <v>0.71605690437499969</v>
      </c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</row>
    <row r="82" spans="1:75" s="18" customFormat="1">
      <c r="A82" s="18">
        <v>34</v>
      </c>
      <c r="B82" s="18" t="s">
        <v>37</v>
      </c>
      <c r="C82" s="19" t="s">
        <v>36</v>
      </c>
      <c r="E82" s="20">
        <v>9556.0422058530803</v>
      </c>
      <c r="F82" s="20">
        <v>6842.67</v>
      </c>
      <c r="G82" s="20">
        <f t="shared" si="8"/>
        <v>-2713.3722058530802</v>
      </c>
      <c r="H82" s="20">
        <f t="shared" si="7"/>
        <v>0.71605690437499969</v>
      </c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</row>
    <row r="83" spans="1:75" s="18" customFormat="1">
      <c r="A83" s="18">
        <v>342</v>
      </c>
      <c r="B83" s="18" t="s">
        <v>38</v>
      </c>
      <c r="C83" s="19" t="s">
        <v>36</v>
      </c>
      <c r="E83" s="20">
        <v>7963.3685048775596</v>
      </c>
      <c r="F83" s="20">
        <v>5250</v>
      </c>
      <c r="G83" s="20">
        <f t="shared" si="8"/>
        <v>-2713.3685048775596</v>
      </c>
      <c r="H83" s="20">
        <f t="shared" si="7"/>
        <v>0.65926875000000029</v>
      </c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</row>
    <row r="84" spans="1:75" s="18" customFormat="1">
      <c r="A84" s="18">
        <v>343</v>
      </c>
      <c r="B84" s="18" t="s">
        <v>39</v>
      </c>
      <c r="C84" s="19" t="s">
        <v>36</v>
      </c>
      <c r="E84" s="20">
        <v>1592.67370097551</v>
      </c>
      <c r="F84" s="20">
        <v>1592.67370097551</v>
      </c>
      <c r="G84" s="20">
        <f t="shared" si="8"/>
        <v>0</v>
      </c>
      <c r="H84" s="20">
        <f t="shared" si="7"/>
        <v>1</v>
      </c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</row>
    <row r="85" spans="1:75" s="37" customFormat="1">
      <c r="A85" s="37" t="s">
        <v>40</v>
      </c>
      <c r="C85" s="38"/>
      <c r="E85" s="39">
        <v>15661.291392925899</v>
      </c>
      <c r="F85" s="39">
        <v>15661.291392925899</v>
      </c>
      <c r="G85" s="40">
        <f t="shared" si="8"/>
        <v>0</v>
      </c>
      <c r="H85" s="40">
        <f t="shared" si="7"/>
        <v>1</v>
      </c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60"/>
      <c r="BG85" s="60"/>
      <c r="BH85" s="60"/>
      <c r="BI85" s="60"/>
      <c r="BJ85" s="60"/>
      <c r="BK85" s="60"/>
      <c r="BL85" s="60"/>
      <c r="BM85" s="60"/>
      <c r="BN85" s="60"/>
      <c r="BO85" s="60"/>
      <c r="BP85" s="60"/>
      <c r="BQ85" s="60"/>
      <c r="BR85" s="60"/>
      <c r="BS85" s="60"/>
      <c r="BT85" s="60"/>
      <c r="BU85" s="60"/>
      <c r="BV85" s="60"/>
      <c r="BW85" s="60"/>
    </row>
    <row r="86" spans="1:75" s="18" customFormat="1">
      <c r="A86" s="24" t="s">
        <v>41</v>
      </c>
      <c r="B86" s="24"/>
      <c r="C86" s="25"/>
      <c r="D86" s="24"/>
      <c r="E86" s="26">
        <v>15661.291392925899</v>
      </c>
      <c r="F86" s="26">
        <v>15661.291392925899</v>
      </c>
      <c r="G86" s="20">
        <f t="shared" si="8"/>
        <v>0</v>
      </c>
      <c r="H86" s="20">
        <f t="shared" si="7"/>
        <v>1</v>
      </c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</row>
    <row r="87" spans="1:75" s="18" customFormat="1" ht="21">
      <c r="A87" s="18">
        <v>3</v>
      </c>
      <c r="B87" s="18" t="s">
        <v>10</v>
      </c>
      <c r="C87" s="19" t="s">
        <v>30</v>
      </c>
      <c r="D87" s="22" t="s">
        <v>1</v>
      </c>
      <c r="E87" s="26">
        <v>15661.291392925899</v>
      </c>
      <c r="F87" s="26">
        <v>15661.291392925899</v>
      </c>
      <c r="G87" s="20">
        <f t="shared" si="8"/>
        <v>0</v>
      </c>
      <c r="H87" s="20">
        <f t="shared" si="7"/>
        <v>1</v>
      </c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</row>
    <row r="88" spans="1:75" s="18" customFormat="1">
      <c r="A88" s="18">
        <v>32</v>
      </c>
      <c r="B88" s="18" t="s">
        <v>31</v>
      </c>
      <c r="C88" s="19" t="s">
        <v>30</v>
      </c>
      <c r="E88" s="26">
        <v>15661.291392925899</v>
      </c>
      <c r="F88" s="26">
        <v>15661.291392925899</v>
      </c>
      <c r="G88" s="20">
        <f t="shared" si="8"/>
        <v>0</v>
      </c>
      <c r="H88" s="20">
        <f t="shared" si="7"/>
        <v>1</v>
      </c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</row>
    <row r="89" spans="1:75" s="18" customFormat="1">
      <c r="A89" s="18">
        <v>324</v>
      </c>
      <c r="B89" s="18" t="s">
        <v>42</v>
      </c>
      <c r="C89" s="19" t="s">
        <v>30</v>
      </c>
      <c r="E89" s="26">
        <v>15661.291392925899</v>
      </c>
      <c r="F89" s="26">
        <v>15661.291392925899</v>
      </c>
      <c r="G89" s="20">
        <f t="shared" si="8"/>
        <v>0</v>
      </c>
      <c r="H89" s="20">
        <f t="shared" si="7"/>
        <v>1</v>
      </c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</row>
    <row r="90" spans="1:75" s="37" customFormat="1">
      <c r="A90" s="37" t="s">
        <v>43</v>
      </c>
      <c r="C90" s="38"/>
      <c r="E90" s="39">
        <v>1128.14387152432</v>
      </c>
      <c r="F90" s="39">
        <v>1128.14387152432</v>
      </c>
      <c r="G90" s="40">
        <f t="shared" si="8"/>
        <v>0</v>
      </c>
      <c r="H90" s="40">
        <f t="shared" si="7"/>
        <v>1</v>
      </c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0"/>
      <c r="BS90" s="60"/>
      <c r="BT90" s="60"/>
      <c r="BU90" s="60"/>
      <c r="BV90" s="60"/>
      <c r="BW90" s="60"/>
    </row>
    <row r="91" spans="1:75" s="18" customFormat="1">
      <c r="A91" s="18" t="s">
        <v>15</v>
      </c>
      <c r="C91" s="19"/>
      <c r="D91" s="18" t="s">
        <v>1</v>
      </c>
      <c r="E91" s="20">
        <v>1128.14387152432</v>
      </c>
      <c r="F91" s="20">
        <v>1128.14387152432</v>
      </c>
      <c r="G91" s="20">
        <f t="shared" si="8"/>
        <v>0</v>
      </c>
      <c r="H91" s="20">
        <f t="shared" si="7"/>
        <v>1</v>
      </c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</row>
    <row r="92" spans="1:75" s="18" customFormat="1">
      <c r="A92" s="18">
        <v>3</v>
      </c>
      <c r="B92" s="18" t="s">
        <v>10</v>
      </c>
      <c r="C92" s="19" t="s">
        <v>36</v>
      </c>
      <c r="D92" s="18" t="s">
        <v>1</v>
      </c>
      <c r="E92" s="20">
        <v>1128.14387152432</v>
      </c>
      <c r="F92" s="20">
        <v>1128.14387152432</v>
      </c>
      <c r="G92" s="20">
        <f t="shared" si="8"/>
        <v>0</v>
      </c>
      <c r="H92" s="20">
        <f t="shared" si="7"/>
        <v>1</v>
      </c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</row>
    <row r="93" spans="1:75" s="18" customFormat="1">
      <c r="A93" s="18">
        <v>32</v>
      </c>
      <c r="B93" s="18" t="s">
        <v>37</v>
      </c>
      <c r="C93" s="19" t="s">
        <v>36</v>
      </c>
      <c r="E93" s="20">
        <v>1128.14387152432</v>
      </c>
      <c r="F93" s="20">
        <v>1128.14387152432</v>
      </c>
      <c r="G93" s="20">
        <f t="shared" si="8"/>
        <v>0</v>
      </c>
      <c r="H93" s="20">
        <f t="shared" si="7"/>
        <v>1</v>
      </c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</row>
    <row r="94" spans="1:75" s="18" customFormat="1">
      <c r="A94" s="18">
        <v>323</v>
      </c>
      <c r="B94" s="18" t="s">
        <v>44</v>
      </c>
      <c r="C94" s="19" t="s">
        <v>36</v>
      </c>
      <c r="E94" s="20">
        <v>1128.14387152432</v>
      </c>
      <c r="F94" s="20">
        <v>1128.14387152432</v>
      </c>
      <c r="G94" s="20">
        <f t="shared" si="8"/>
        <v>0</v>
      </c>
      <c r="H94" s="20">
        <f t="shared" si="7"/>
        <v>1</v>
      </c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</row>
    <row r="95" spans="1:75" s="37" customFormat="1">
      <c r="A95" s="37" t="s">
        <v>45</v>
      </c>
      <c r="C95" s="38"/>
      <c r="E95" s="39">
        <v>3981.6842524387798</v>
      </c>
      <c r="F95" s="39">
        <v>3981.6842524387798</v>
      </c>
      <c r="G95" s="40">
        <f t="shared" si="8"/>
        <v>0</v>
      </c>
      <c r="H95" s="40">
        <f t="shared" si="7"/>
        <v>1</v>
      </c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</row>
    <row r="96" spans="1:75" s="18" customFormat="1">
      <c r="A96" s="18" t="s">
        <v>46</v>
      </c>
      <c r="C96" s="19"/>
      <c r="D96" s="18" t="s">
        <v>1</v>
      </c>
      <c r="E96" s="20">
        <v>3981.6842524387798</v>
      </c>
      <c r="F96" s="20">
        <v>3981.6842524387798</v>
      </c>
      <c r="G96" s="20">
        <f t="shared" si="8"/>
        <v>0</v>
      </c>
      <c r="H96" s="20">
        <f t="shared" si="7"/>
        <v>1</v>
      </c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</row>
    <row r="97" spans="1:75" s="18" customFormat="1">
      <c r="A97" s="18">
        <v>3</v>
      </c>
      <c r="B97" s="18" t="s">
        <v>10</v>
      </c>
      <c r="C97" s="19" t="s">
        <v>47</v>
      </c>
      <c r="E97" s="20">
        <v>3981.6842524387798</v>
      </c>
      <c r="F97" s="20">
        <v>3981.6842524387798</v>
      </c>
      <c r="G97" s="20">
        <f t="shared" si="8"/>
        <v>0</v>
      </c>
      <c r="H97" s="20">
        <f t="shared" si="7"/>
        <v>1</v>
      </c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</row>
    <row r="98" spans="1:75" s="18" customFormat="1">
      <c r="A98" s="18">
        <v>34</v>
      </c>
      <c r="B98" s="18" t="s">
        <v>31</v>
      </c>
      <c r="C98" s="19" t="s">
        <v>47</v>
      </c>
      <c r="E98" s="20">
        <v>3981.6842524387798</v>
      </c>
      <c r="F98" s="20">
        <v>3981.6842524387798</v>
      </c>
      <c r="G98" s="20">
        <f t="shared" si="8"/>
        <v>0</v>
      </c>
      <c r="H98" s="20">
        <f t="shared" si="7"/>
        <v>1</v>
      </c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</row>
    <row r="99" spans="1:75" s="18" customFormat="1">
      <c r="A99" s="18">
        <v>343</v>
      </c>
      <c r="B99" s="18" t="s">
        <v>39</v>
      </c>
      <c r="C99" s="19" t="s">
        <v>47</v>
      </c>
      <c r="E99" s="20">
        <v>3981.6842524387798</v>
      </c>
      <c r="F99" s="20">
        <v>3981.6842524387798</v>
      </c>
      <c r="G99" s="20">
        <f t="shared" si="8"/>
        <v>0</v>
      </c>
      <c r="H99" s="20">
        <f t="shared" si="7"/>
        <v>1</v>
      </c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</row>
    <row r="100" spans="1:75" s="37" customFormat="1">
      <c r="A100" s="37" t="s">
        <v>273</v>
      </c>
      <c r="C100" s="38"/>
      <c r="E100" s="39">
        <v>6636.1404207312999</v>
      </c>
      <c r="F100" s="39">
        <v>6636.1404207312999</v>
      </c>
      <c r="G100" s="40">
        <f t="shared" si="8"/>
        <v>0</v>
      </c>
      <c r="H100" s="40">
        <f t="shared" si="7"/>
        <v>1</v>
      </c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  <c r="AW100" s="60"/>
      <c r="AX100" s="60"/>
      <c r="AY100" s="60"/>
      <c r="AZ100" s="60"/>
      <c r="BA100" s="60"/>
      <c r="BB100" s="60"/>
      <c r="BC100" s="60"/>
      <c r="BD100" s="60"/>
      <c r="BE100" s="60"/>
      <c r="BF100" s="60"/>
      <c r="BG100" s="60"/>
      <c r="BH100" s="60"/>
      <c r="BI100" s="60"/>
      <c r="BJ100" s="60"/>
      <c r="BK100" s="60"/>
      <c r="BL100" s="60"/>
      <c r="BM100" s="60"/>
      <c r="BN100" s="60"/>
      <c r="BO100" s="60"/>
      <c r="BP100" s="60"/>
      <c r="BQ100" s="60"/>
      <c r="BR100" s="60"/>
      <c r="BS100" s="60"/>
      <c r="BT100" s="60"/>
      <c r="BU100" s="60"/>
      <c r="BV100" s="60"/>
      <c r="BW100" s="60"/>
    </row>
    <row r="101" spans="1:75" s="18" customFormat="1">
      <c r="A101" s="18" t="s">
        <v>15</v>
      </c>
      <c r="C101" s="19"/>
      <c r="D101" s="18" t="s">
        <v>1</v>
      </c>
      <c r="E101" s="20">
        <v>6636.1404207312999</v>
      </c>
      <c r="F101" s="20">
        <v>6636.1404207312999</v>
      </c>
      <c r="G101" s="20">
        <f t="shared" si="8"/>
        <v>0</v>
      </c>
      <c r="H101" s="20">
        <f t="shared" si="7"/>
        <v>1</v>
      </c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</row>
    <row r="102" spans="1:75" s="18" customFormat="1">
      <c r="A102" s="18">
        <v>3</v>
      </c>
      <c r="B102" s="18" t="s">
        <v>10</v>
      </c>
      <c r="C102" s="19" t="s">
        <v>48</v>
      </c>
      <c r="E102" s="20">
        <v>6636.1404207312999</v>
      </c>
      <c r="F102" s="20">
        <v>6636.1404207312999</v>
      </c>
      <c r="G102" s="20">
        <f t="shared" si="8"/>
        <v>0</v>
      </c>
      <c r="H102" s="20">
        <f t="shared" si="7"/>
        <v>1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</row>
    <row r="103" spans="1:75" s="18" customFormat="1">
      <c r="A103" s="18">
        <v>32</v>
      </c>
      <c r="B103" s="18" t="s">
        <v>31</v>
      </c>
      <c r="C103" s="19" t="s">
        <v>48</v>
      </c>
      <c r="E103" s="20">
        <v>6636.1404207312999</v>
      </c>
      <c r="F103" s="20">
        <v>6636.1404207312999</v>
      </c>
      <c r="G103" s="20">
        <f t="shared" si="8"/>
        <v>0</v>
      </c>
      <c r="H103" s="20">
        <f t="shared" si="7"/>
        <v>1</v>
      </c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</row>
    <row r="104" spans="1:75" s="18" customFormat="1">
      <c r="A104" s="18">
        <v>329</v>
      </c>
      <c r="B104" s="18" t="s">
        <v>21</v>
      </c>
      <c r="C104" s="19" t="s">
        <v>48</v>
      </c>
      <c r="E104" s="20">
        <v>6636.1404207312999</v>
      </c>
      <c r="F104" s="20">
        <v>6636.1404207312999</v>
      </c>
      <c r="G104" s="20">
        <f t="shared" si="8"/>
        <v>0</v>
      </c>
      <c r="H104" s="20">
        <f t="shared" si="7"/>
        <v>1</v>
      </c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</row>
    <row r="105" spans="1:75" s="37" customFormat="1">
      <c r="A105" s="37" t="s">
        <v>49</v>
      </c>
      <c r="C105" s="38"/>
      <c r="E105" s="39">
        <v>2389.0105514632701</v>
      </c>
      <c r="F105" s="39">
        <v>2389.0105514632701</v>
      </c>
      <c r="G105" s="40">
        <f t="shared" si="8"/>
        <v>0</v>
      </c>
      <c r="H105" s="40">
        <f t="shared" si="7"/>
        <v>1</v>
      </c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60"/>
      <c r="BC105" s="60"/>
      <c r="BD105" s="60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0"/>
    </row>
    <row r="106" spans="1:75" s="18" customFormat="1">
      <c r="A106" s="18" t="s">
        <v>15</v>
      </c>
      <c r="C106" s="19"/>
      <c r="E106" s="20">
        <v>2389.0105514632701</v>
      </c>
      <c r="F106" s="20">
        <v>2389.0105514632701</v>
      </c>
      <c r="G106" s="20">
        <f t="shared" si="8"/>
        <v>0</v>
      </c>
      <c r="H106" s="20">
        <f t="shared" si="7"/>
        <v>1</v>
      </c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</row>
    <row r="107" spans="1:75" s="18" customFormat="1">
      <c r="A107" s="18">
        <v>3</v>
      </c>
      <c r="B107" s="18" t="s">
        <v>10</v>
      </c>
      <c r="C107" s="19" t="s">
        <v>50</v>
      </c>
      <c r="E107" s="20">
        <v>2389.0105514632701</v>
      </c>
      <c r="F107" s="20">
        <v>2389.0105514632701</v>
      </c>
      <c r="G107" s="20">
        <f t="shared" si="8"/>
        <v>0</v>
      </c>
      <c r="H107" s="20">
        <f t="shared" si="7"/>
        <v>1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</row>
    <row r="108" spans="1:75" s="18" customFormat="1">
      <c r="A108" s="18">
        <v>38</v>
      </c>
      <c r="B108" s="18" t="s">
        <v>51</v>
      </c>
      <c r="C108" s="19" t="s">
        <v>50</v>
      </c>
      <c r="E108" s="20">
        <v>2389.0105514632701</v>
      </c>
      <c r="F108" s="20">
        <v>2389.0105514632701</v>
      </c>
      <c r="G108" s="20">
        <f t="shared" si="8"/>
        <v>0</v>
      </c>
      <c r="H108" s="20">
        <f t="shared" si="7"/>
        <v>1</v>
      </c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</row>
    <row r="109" spans="1:75" s="18" customFormat="1">
      <c r="A109" s="18">
        <v>381</v>
      </c>
      <c r="B109" s="18" t="s">
        <v>18</v>
      </c>
      <c r="C109" s="19" t="s">
        <v>50</v>
      </c>
      <c r="E109" s="20">
        <v>2389.0105514632701</v>
      </c>
      <c r="F109" s="20">
        <v>2389.0105514632701</v>
      </c>
      <c r="G109" s="20">
        <f t="shared" si="8"/>
        <v>0</v>
      </c>
      <c r="H109" s="20">
        <f t="shared" si="7"/>
        <v>1</v>
      </c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</row>
    <row r="110" spans="1:75" s="37" customFormat="1">
      <c r="A110" s="37" t="s">
        <v>293</v>
      </c>
      <c r="C110" s="38"/>
      <c r="E110" s="39">
        <v>1459.95089256089</v>
      </c>
      <c r="F110" s="39">
        <v>1459.95089256089</v>
      </c>
      <c r="G110" s="40">
        <f t="shared" si="8"/>
        <v>0</v>
      </c>
      <c r="H110" s="40">
        <f t="shared" si="7"/>
        <v>1</v>
      </c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  <c r="AW110" s="60"/>
      <c r="AX110" s="60"/>
      <c r="AY110" s="60"/>
      <c r="AZ110" s="60"/>
      <c r="BA110" s="60"/>
      <c r="BB110" s="60"/>
      <c r="BC110" s="60"/>
      <c r="BD110" s="60"/>
      <c r="BE110" s="60"/>
      <c r="BF110" s="60"/>
      <c r="BG110" s="60"/>
      <c r="BH110" s="60"/>
      <c r="BI110" s="60"/>
      <c r="BJ110" s="60"/>
      <c r="BK110" s="60"/>
      <c r="BL110" s="60"/>
      <c r="BM110" s="60"/>
      <c r="BN110" s="60"/>
      <c r="BO110" s="60"/>
      <c r="BP110" s="60"/>
      <c r="BQ110" s="60"/>
      <c r="BR110" s="60"/>
      <c r="BS110" s="60"/>
      <c r="BT110" s="60"/>
      <c r="BU110" s="60"/>
      <c r="BV110" s="60"/>
      <c r="BW110" s="60"/>
    </row>
    <row r="111" spans="1:75" s="18" customFormat="1">
      <c r="A111" s="18" t="s">
        <v>15</v>
      </c>
      <c r="C111" s="19"/>
      <c r="E111" s="20">
        <v>1459.95089256089</v>
      </c>
      <c r="F111" s="20">
        <v>1459.95089256089</v>
      </c>
      <c r="G111" s="20">
        <f t="shared" si="8"/>
        <v>0</v>
      </c>
      <c r="H111" s="20">
        <f t="shared" si="7"/>
        <v>1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</row>
    <row r="112" spans="1:75" s="18" customFormat="1">
      <c r="A112" s="18">
        <v>3</v>
      </c>
      <c r="B112" s="18" t="s">
        <v>10</v>
      </c>
      <c r="C112" s="19" t="s">
        <v>47</v>
      </c>
      <c r="D112" s="18" t="s">
        <v>1</v>
      </c>
      <c r="E112" s="20">
        <v>1459.95089256089</v>
      </c>
      <c r="F112" s="20">
        <v>1459.95089256089</v>
      </c>
      <c r="G112" s="20">
        <f t="shared" si="8"/>
        <v>0</v>
      </c>
      <c r="H112" s="20">
        <f t="shared" si="7"/>
        <v>1</v>
      </c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</row>
    <row r="113" spans="1:75" s="18" customFormat="1">
      <c r="A113" s="18">
        <v>32</v>
      </c>
      <c r="B113" s="18" t="s">
        <v>31</v>
      </c>
      <c r="C113" s="19" t="s">
        <v>47</v>
      </c>
      <c r="E113" s="20">
        <v>1459.95089256089</v>
      </c>
      <c r="F113" s="20">
        <v>1459.95089256089</v>
      </c>
      <c r="G113" s="20">
        <f t="shared" si="8"/>
        <v>0</v>
      </c>
      <c r="H113" s="20">
        <f t="shared" si="7"/>
        <v>1</v>
      </c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</row>
    <row r="114" spans="1:75" s="18" customFormat="1">
      <c r="A114" s="18">
        <v>323</v>
      </c>
      <c r="B114" s="18" t="s">
        <v>34</v>
      </c>
      <c r="C114" s="19" t="s">
        <v>47</v>
      </c>
      <c r="E114" s="20">
        <v>796.33685048775601</v>
      </c>
      <c r="F114" s="20">
        <v>796.33685048775601</v>
      </c>
      <c r="G114" s="20">
        <f t="shared" si="8"/>
        <v>0</v>
      </c>
      <c r="H114" s="20">
        <f t="shared" si="7"/>
        <v>1</v>
      </c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</row>
    <row r="115" spans="1:75" s="18" customFormat="1">
      <c r="A115" s="18">
        <v>329</v>
      </c>
      <c r="B115" s="18" t="s">
        <v>52</v>
      </c>
      <c r="C115" s="19" t="s">
        <v>47</v>
      </c>
      <c r="E115" s="20">
        <v>663.61404207313001</v>
      </c>
      <c r="F115" s="20">
        <v>663.61404207313001</v>
      </c>
      <c r="G115" s="20">
        <f t="shared" si="8"/>
        <v>0</v>
      </c>
      <c r="H115" s="20">
        <f t="shared" si="7"/>
        <v>1</v>
      </c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</row>
    <row r="116" spans="1:75" s="37" customFormat="1">
      <c r="A116" s="37" t="s">
        <v>269</v>
      </c>
      <c r="C116" s="38"/>
      <c r="E116" s="39">
        <v>37162.386356095303</v>
      </c>
      <c r="F116" s="39">
        <v>20636.04</v>
      </c>
      <c r="G116" s="40">
        <f t="shared" si="8"/>
        <v>-16526.346356095302</v>
      </c>
      <c r="H116" s="40">
        <f t="shared" si="7"/>
        <v>0.5552937263571428</v>
      </c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0"/>
      <c r="BC116" s="60"/>
      <c r="BD116" s="60"/>
      <c r="BE116" s="60"/>
      <c r="BF116" s="60"/>
      <c r="BG116" s="60"/>
      <c r="BH116" s="60"/>
      <c r="BI116" s="60"/>
      <c r="BJ116" s="60"/>
      <c r="BK116" s="60"/>
      <c r="BL116" s="60"/>
      <c r="BM116" s="60"/>
      <c r="BN116" s="60"/>
      <c r="BO116" s="60"/>
      <c r="BP116" s="60"/>
      <c r="BQ116" s="60"/>
      <c r="BR116" s="60"/>
      <c r="BS116" s="60"/>
      <c r="BT116" s="60"/>
      <c r="BU116" s="60"/>
      <c r="BV116" s="60"/>
      <c r="BW116" s="60"/>
    </row>
    <row r="117" spans="1:75" s="18" customFormat="1">
      <c r="A117" s="18" t="s">
        <v>15</v>
      </c>
      <c r="C117" s="19"/>
      <c r="D117" s="18" t="s">
        <v>1</v>
      </c>
      <c r="E117" s="20">
        <v>37162.386356095303</v>
      </c>
      <c r="F117" s="20">
        <v>20636.04</v>
      </c>
      <c r="G117" s="20">
        <f t="shared" si="8"/>
        <v>-16526.346356095302</v>
      </c>
      <c r="H117" s="20">
        <f t="shared" si="7"/>
        <v>0.5552937263571428</v>
      </c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</row>
    <row r="118" spans="1:75" s="18" customFormat="1">
      <c r="A118" s="18">
        <v>5</v>
      </c>
      <c r="B118" s="18" t="s">
        <v>54</v>
      </c>
      <c r="C118" s="19" t="s">
        <v>36</v>
      </c>
      <c r="D118" s="18" t="s">
        <v>1</v>
      </c>
      <c r="E118" s="20">
        <v>37162.386356095303</v>
      </c>
      <c r="F118" s="20">
        <v>20636.04</v>
      </c>
      <c r="G118" s="20">
        <f t="shared" si="8"/>
        <v>-16526.346356095302</v>
      </c>
      <c r="H118" s="20">
        <f t="shared" si="7"/>
        <v>0.5552937263571428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</row>
    <row r="119" spans="1:75" s="18" customFormat="1">
      <c r="A119" s="18">
        <v>54</v>
      </c>
      <c r="B119" s="18" t="s">
        <v>55</v>
      </c>
      <c r="C119" s="19" t="s">
        <v>36</v>
      </c>
      <c r="E119" s="20">
        <v>37162.386356095303</v>
      </c>
      <c r="F119" s="20">
        <v>20636.04</v>
      </c>
      <c r="G119" s="20">
        <f t="shared" si="8"/>
        <v>-16526.346356095302</v>
      </c>
      <c r="H119" s="20">
        <f t="shared" si="7"/>
        <v>0.5552937263571428</v>
      </c>
      <c r="I119" s="6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</row>
    <row r="120" spans="1:75" s="18" customFormat="1">
      <c r="A120" s="18">
        <v>542</v>
      </c>
      <c r="B120" s="18" t="s">
        <v>56</v>
      </c>
      <c r="C120" s="19" t="s">
        <v>36</v>
      </c>
      <c r="E120" s="20">
        <v>37162.386356095303</v>
      </c>
      <c r="F120" s="20">
        <v>20636.04</v>
      </c>
      <c r="G120" s="20">
        <f t="shared" si="8"/>
        <v>-16526.346356095302</v>
      </c>
      <c r="H120" s="20">
        <f t="shared" si="7"/>
        <v>0.5552937263571428</v>
      </c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</row>
    <row r="121" spans="1:75" s="37" customFormat="1">
      <c r="A121" s="37" t="s">
        <v>57</v>
      </c>
      <c r="C121" s="38"/>
      <c r="E121" s="39">
        <v>0</v>
      </c>
      <c r="F121" s="39">
        <v>0</v>
      </c>
      <c r="G121" s="40">
        <f t="shared" si="8"/>
        <v>0</v>
      </c>
      <c r="H121" s="40">
        <v>0</v>
      </c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  <c r="AW121" s="60"/>
      <c r="AX121" s="60"/>
      <c r="AY121" s="60"/>
      <c r="AZ121" s="60"/>
      <c r="BA121" s="60"/>
      <c r="BB121" s="60"/>
      <c r="BC121" s="60"/>
      <c r="BD121" s="60"/>
      <c r="BE121" s="60"/>
      <c r="BF121" s="60"/>
      <c r="BG121" s="60"/>
      <c r="BH121" s="60"/>
      <c r="BI121" s="60"/>
      <c r="BJ121" s="60"/>
      <c r="BK121" s="60"/>
      <c r="BL121" s="60"/>
      <c r="BM121" s="60"/>
      <c r="BN121" s="60"/>
      <c r="BO121" s="60"/>
      <c r="BP121" s="60"/>
      <c r="BQ121" s="60"/>
      <c r="BR121" s="60"/>
      <c r="BS121" s="60"/>
      <c r="BT121" s="60"/>
      <c r="BU121" s="60"/>
      <c r="BV121" s="60"/>
      <c r="BW121" s="60"/>
    </row>
    <row r="122" spans="1:75" s="18" customFormat="1">
      <c r="A122" s="18" t="s">
        <v>279</v>
      </c>
      <c r="C122" s="19"/>
      <c r="D122" s="18" t="s">
        <v>1</v>
      </c>
      <c r="E122" s="20">
        <v>0</v>
      </c>
      <c r="F122" s="20">
        <v>0</v>
      </c>
      <c r="G122" s="20">
        <f t="shared" si="8"/>
        <v>0</v>
      </c>
      <c r="H122" s="20">
        <v>0</v>
      </c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</row>
    <row r="123" spans="1:75" s="18" customFormat="1">
      <c r="A123" s="18">
        <v>5</v>
      </c>
      <c r="B123" s="18" t="s">
        <v>54</v>
      </c>
      <c r="C123" s="19" t="s">
        <v>36</v>
      </c>
      <c r="D123" s="18" t="s">
        <v>1</v>
      </c>
      <c r="E123" s="20">
        <v>0</v>
      </c>
      <c r="F123" s="20">
        <v>0</v>
      </c>
      <c r="G123" s="20">
        <f t="shared" si="8"/>
        <v>0</v>
      </c>
      <c r="H123" s="20">
        <v>0</v>
      </c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</row>
    <row r="124" spans="1:75" s="18" customFormat="1">
      <c r="A124" s="18">
        <v>54</v>
      </c>
      <c r="B124" s="18" t="s">
        <v>55</v>
      </c>
      <c r="C124" s="19" t="s">
        <v>36</v>
      </c>
      <c r="E124" s="20">
        <v>0</v>
      </c>
      <c r="F124" s="20">
        <v>0</v>
      </c>
      <c r="G124" s="20">
        <f t="shared" si="8"/>
        <v>0</v>
      </c>
      <c r="H124" s="20">
        <v>0</v>
      </c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</row>
    <row r="125" spans="1:75" s="18" customFormat="1">
      <c r="A125" s="18">
        <v>542</v>
      </c>
      <c r="B125" s="18" t="s">
        <v>56</v>
      </c>
      <c r="C125" s="19" t="s">
        <v>36</v>
      </c>
      <c r="E125" s="20">
        <v>0</v>
      </c>
      <c r="F125" s="20">
        <v>0</v>
      </c>
      <c r="G125" s="20">
        <f t="shared" si="8"/>
        <v>0</v>
      </c>
      <c r="H125" s="20">
        <v>0</v>
      </c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</row>
    <row r="126" spans="1:75" s="37" customFormat="1">
      <c r="A126" s="37" t="s">
        <v>256</v>
      </c>
      <c r="C126" s="38"/>
      <c r="E126" s="39">
        <v>0</v>
      </c>
      <c r="F126" s="39">
        <v>0</v>
      </c>
      <c r="G126" s="40">
        <f t="shared" si="8"/>
        <v>0</v>
      </c>
      <c r="H126" s="40">
        <v>0</v>
      </c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  <c r="AW126" s="60"/>
      <c r="AX126" s="60"/>
      <c r="AY126" s="60"/>
      <c r="AZ126" s="60"/>
      <c r="BA126" s="60"/>
      <c r="BB126" s="60"/>
      <c r="BC126" s="60"/>
      <c r="BD126" s="60"/>
      <c r="BE126" s="60"/>
      <c r="BF126" s="60"/>
      <c r="BG126" s="60"/>
      <c r="BH126" s="60"/>
      <c r="BI126" s="60"/>
      <c r="BJ126" s="60"/>
      <c r="BK126" s="60"/>
      <c r="BL126" s="60"/>
      <c r="BM126" s="60"/>
      <c r="BN126" s="60"/>
      <c r="BO126" s="60"/>
      <c r="BP126" s="60"/>
      <c r="BQ126" s="60"/>
      <c r="BR126" s="60"/>
      <c r="BS126" s="60"/>
      <c r="BT126" s="60"/>
      <c r="BU126" s="60"/>
      <c r="BV126" s="60"/>
      <c r="BW126" s="60"/>
    </row>
    <row r="127" spans="1:75" s="18" customFormat="1">
      <c r="A127" s="18" t="s">
        <v>15</v>
      </c>
      <c r="C127" s="19"/>
      <c r="D127" s="18" t="s">
        <v>1</v>
      </c>
      <c r="E127" s="20">
        <v>0</v>
      </c>
      <c r="F127" s="20">
        <v>0</v>
      </c>
      <c r="G127" s="20">
        <f t="shared" si="8"/>
        <v>0</v>
      </c>
      <c r="H127" s="20">
        <v>0</v>
      </c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</row>
    <row r="128" spans="1:75" s="18" customFormat="1">
      <c r="A128" s="18">
        <v>5</v>
      </c>
      <c r="B128" s="18" t="s">
        <v>54</v>
      </c>
      <c r="C128" s="19" t="s">
        <v>36</v>
      </c>
      <c r="D128" s="18" t="s">
        <v>1</v>
      </c>
      <c r="E128" s="20">
        <v>0</v>
      </c>
      <c r="F128" s="20">
        <v>0</v>
      </c>
      <c r="G128" s="20">
        <f t="shared" si="8"/>
        <v>0</v>
      </c>
      <c r="H128" s="20">
        <v>0</v>
      </c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</row>
    <row r="129" spans="1:75" s="18" customFormat="1">
      <c r="A129" s="18">
        <v>54</v>
      </c>
      <c r="B129" s="18" t="s">
        <v>55</v>
      </c>
      <c r="C129" s="19" t="s">
        <v>36</v>
      </c>
      <c r="E129" s="20">
        <v>0</v>
      </c>
      <c r="F129" s="20">
        <v>0</v>
      </c>
      <c r="G129" s="20">
        <f t="shared" si="8"/>
        <v>0</v>
      </c>
      <c r="H129" s="20">
        <v>0</v>
      </c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</row>
    <row r="130" spans="1:75" s="18" customFormat="1">
      <c r="A130" s="18">
        <v>542</v>
      </c>
      <c r="B130" s="18" t="s">
        <v>56</v>
      </c>
      <c r="C130" s="19" t="s">
        <v>36</v>
      </c>
      <c r="E130" s="20">
        <v>0</v>
      </c>
      <c r="F130" s="20">
        <v>0</v>
      </c>
      <c r="G130" s="20">
        <f t="shared" si="8"/>
        <v>0</v>
      </c>
      <c r="H130" s="20">
        <v>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</row>
    <row r="131" spans="1:75" s="41" customFormat="1">
      <c r="A131" s="37" t="s">
        <v>267</v>
      </c>
      <c r="B131" s="37"/>
      <c r="C131" s="38"/>
      <c r="D131" s="37"/>
      <c r="E131" s="39">
        <v>0</v>
      </c>
      <c r="F131" s="39">
        <v>450000</v>
      </c>
      <c r="G131" s="40">
        <f t="shared" si="8"/>
        <v>450000</v>
      </c>
      <c r="H131" s="40">
        <v>0</v>
      </c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  <c r="AW131" s="60"/>
      <c r="AX131" s="60"/>
      <c r="AY131" s="60"/>
      <c r="AZ131" s="60"/>
      <c r="BA131" s="60"/>
      <c r="BB131" s="60"/>
      <c r="BC131" s="60"/>
      <c r="BD131" s="60"/>
      <c r="BE131" s="60"/>
      <c r="BF131" s="60"/>
      <c r="BG131" s="60"/>
      <c r="BH131" s="60"/>
      <c r="BI131" s="60"/>
      <c r="BJ131" s="60"/>
      <c r="BK131" s="60"/>
      <c r="BL131" s="60"/>
      <c r="BM131" s="60"/>
      <c r="BN131" s="60"/>
      <c r="BO131" s="60"/>
      <c r="BP131" s="60"/>
      <c r="BQ131" s="60"/>
      <c r="BR131" s="60"/>
      <c r="BS131" s="60"/>
      <c r="BT131" s="60"/>
      <c r="BU131" s="60"/>
      <c r="BV131" s="60"/>
      <c r="BW131" s="60"/>
    </row>
    <row r="132" spans="1:75" s="18" customFormat="1">
      <c r="A132" s="18" t="s">
        <v>279</v>
      </c>
      <c r="C132" s="19"/>
      <c r="D132" s="18" t="s">
        <v>1</v>
      </c>
      <c r="E132" s="20">
        <v>0</v>
      </c>
      <c r="F132" s="20">
        <v>450000</v>
      </c>
      <c r="G132" s="20">
        <f t="shared" si="8"/>
        <v>450000</v>
      </c>
      <c r="H132" s="20">
        <v>0</v>
      </c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</row>
    <row r="133" spans="1:75" s="18" customFormat="1">
      <c r="A133" s="18">
        <v>5</v>
      </c>
      <c r="B133" s="18" t="s">
        <v>54</v>
      </c>
      <c r="C133" s="19" t="s">
        <v>36</v>
      </c>
      <c r="D133" s="18" t="s">
        <v>1</v>
      </c>
      <c r="E133" s="20">
        <v>0</v>
      </c>
      <c r="F133" s="20">
        <v>450000</v>
      </c>
      <c r="G133" s="20">
        <f t="shared" si="8"/>
        <v>450000</v>
      </c>
      <c r="H133" s="20">
        <v>0</v>
      </c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</row>
    <row r="134" spans="1:75" s="18" customFormat="1">
      <c r="A134" s="18">
        <v>54</v>
      </c>
      <c r="B134" s="18" t="s">
        <v>55</v>
      </c>
      <c r="C134" s="19" t="s">
        <v>36</v>
      </c>
      <c r="E134" s="20">
        <v>0</v>
      </c>
      <c r="F134" s="20">
        <v>450000</v>
      </c>
      <c r="G134" s="20">
        <f t="shared" si="8"/>
        <v>450000</v>
      </c>
      <c r="H134" s="20">
        <v>0</v>
      </c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</row>
    <row r="135" spans="1:75" s="18" customFormat="1">
      <c r="A135" s="18">
        <v>547</v>
      </c>
      <c r="B135" s="18" t="s">
        <v>56</v>
      </c>
      <c r="C135" s="19" t="s">
        <v>36</v>
      </c>
      <c r="E135" s="20">
        <v>0</v>
      </c>
      <c r="F135" s="20">
        <v>450000</v>
      </c>
      <c r="G135" s="20">
        <f t="shared" si="8"/>
        <v>450000</v>
      </c>
      <c r="H135" s="20">
        <v>0</v>
      </c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</row>
    <row r="136" spans="1:75" s="37" customFormat="1">
      <c r="A136" s="37" t="s">
        <v>268</v>
      </c>
      <c r="C136" s="38"/>
      <c r="E136" s="39">
        <v>35835.158271949003</v>
      </c>
      <c r="F136" s="39">
        <v>16760.88</v>
      </c>
      <c r="G136" s="40">
        <f t="shared" si="8"/>
        <v>-19074.278271949002</v>
      </c>
      <c r="H136" s="40">
        <f t="shared" ref="H136:H199" si="9">F136/E136</f>
        <v>0.46772166800000042</v>
      </c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  <c r="AW136" s="60"/>
      <c r="AX136" s="60"/>
      <c r="AY136" s="60"/>
      <c r="AZ136" s="60"/>
      <c r="BA136" s="60"/>
      <c r="BB136" s="60"/>
      <c r="BC136" s="60"/>
      <c r="BD136" s="60"/>
      <c r="BE136" s="60"/>
      <c r="BF136" s="60"/>
      <c r="BG136" s="60"/>
      <c r="BH136" s="60"/>
      <c r="BI136" s="60"/>
      <c r="BJ136" s="60"/>
      <c r="BK136" s="60"/>
      <c r="BL136" s="60"/>
      <c r="BM136" s="60"/>
      <c r="BN136" s="60"/>
      <c r="BO136" s="60"/>
      <c r="BP136" s="60"/>
      <c r="BQ136" s="60"/>
      <c r="BR136" s="60"/>
      <c r="BS136" s="60"/>
      <c r="BT136" s="60"/>
      <c r="BU136" s="60"/>
      <c r="BV136" s="60"/>
      <c r="BW136" s="60"/>
    </row>
    <row r="137" spans="1:75" s="18" customFormat="1">
      <c r="A137" s="18" t="s">
        <v>15</v>
      </c>
      <c r="C137" s="19"/>
      <c r="D137" s="18" t="s">
        <v>1</v>
      </c>
      <c r="E137" s="20">
        <v>35835.158271949003</v>
      </c>
      <c r="F137" s="20">
        <v>16760.88</v>
      </c>
      <c r="G137" s="20">
        <f t="shared" ref="G137:G200" si="10">F137-E137</f>
        <v>-19074.278271949002</v>
      </c>
      <c r="H137" s="20">
        <f t="shared" si="9"/>
        <v>0.46772166800000042</v>
      </c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</row>
    <row r="138" spans="1:75" s="18" customFormat="1">
      <c r="A138" s="18">
        <v>5</v>
      </c>
      <c r="B138" s="18" t="s">
        <v>54</v>
      </c>
      <c r="C138" s="19" t="s">
        <v>36</v>
      </c>
      <c r="D138" s="18" t="s">
        <v>1</v>
      </c>
      <c r="E138" s="20">
        <v>35835.158271949003</v>
      </c>
      <c r="F138" s="20">
        <v>16760.88</v>
      </c>
      <c r="G138" s="20">
        <f t="shared" si="10"/>
        <v>-19074.278271949002</v>
      </c>
      <c r="H138" s="20">
        <f t="shared" si="9"/>
        <v>0.46772166800000042</v>
      </c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</row>
    <row r="139" spans="1:75" s="18" customFormat="1">
      <c r="A139" s="18">
        <v>54</v>
      </c>
      <c r="B139" s="18" t="s">
        <v>55</v>
      </c>
      <c r="C139" s="19" t="s">
        <v>36</v>
      </c>
      <c r="E139" s="20">
        <v>35835.158271949003</v>
      </c>
      <c r="F139" s="20">
        <v>16760.88</v>
      </c>
      <c r="G139" s="20">
        <f t="shared" si="10"/>
        <v>-19074.278271949002</v>
      </c>
      <c r="H139" s="20">
        <f t="shared" si="9"/>
        <v>0.46772166800000042</v>
      </c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</row>
    <row r="140" spans="1:75" s="18" customFormat="1">
      <c r="A140" s="18">
        <v>547</v>
      </c>
      <c r="B140" s="18" t="s">
        <v>56</v>
      </c>
      <c r="C140" s="19" t="s">
        <v>36</v>
      </c>
      <c r="E140" s="20">
        <v>35835.158271949003</v>
      </c>
      <c r="F140" s="20">
        <v>16760.88</v>
      </c>
      <c r="G140" s="20">
        <f t="shared" si="10"/>
        <v>-19074.278271949002</v>
      </c>
      <c r="H140" s="20">
        <f t="shared" si="9"/>
        <v>0.46772166800000042</v>
      </c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</row>
    <row r="141" spans="1:75" s="37" customFormat="1">
      <c r="A141" s="37" t="s">
        <v>58</v>
      </c>
      <c r="C141" s="38"/>
      <c r="E141" s="39">
        <v>8759.7053553653204</v>
      </c>
      <c r="F141" s="39">
        <v>8759.7053553653204</v>
      </c>
      <c r="G141" s="40">
        <f t="shared" si="10"/>
        <v>0</v>
      </c>
      <c r="H141" s="40">
        <f t="shared" si="9"/>
        <v>1</v>
      </c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  <c r="AW141" s="60"/>
      <c r="AX141" s="60"/>
      <c r="AY141" s="60"/>
      <c r="AZ141" s="60"/>
      <c r="BA141" s="60"/>
      <c r="BB141" s="60"/>
      <c r="BC141" s="60"/>
      <c r="BD141" s="60"/>
      <c r="BE141" s="60"/>
      <c r="BF141" s="60"/>
      <c r="BG141" s="60"/>
      <c r="BH141" s="60"/>
      <c r="BI141" s="60"/>
      <c r="BJ141" s="60"/>
      <c r="BK141" s="60"/>
      <c r="BL141" s="60"/>
      <c r="BM141" s="60"/>
      <c r="BN141" s="60"/>
      <c r="BO141" s="60"/>
      <c r="BP141" s="60"/>
      <c r="BQ141" s="60"/>
      <c r="BR141" s="60"/>
      <c r="BS141" s="60"/>
      <c r="BT141" s="60"/>
      <c r="BU141" s="60"/>
      <c r="BV141" s="60"/>
      <c r="BW141" s="60"/>
    </row>
    <row r="142" spans="1:75" s="18" customFormat="1">
      <c r="A142" s="18" t="s">
        <v>15</v>
      </c>
      <c r="C142" s="19"/>
      <c r="D142" s="18" t="s">
        <v>1</v>
      </c>
      <c r="E142" s="20">
        <v>8759.7053553653204</v>
      </c>
      <c r="F142" s="20">
        <v>8759.7053553653204</v>
      </c>
      <c r="G142" s="20">
        <f t="shared" si="10"/>
        <v>0</v>
      </c>
      <c r="H142" s="20">
        <f t="shared" si="9"/>
        <v>1</v>
      </c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</row>
    <row r="143" spans="1:75" s="18" customFormat="1">
      <c r="A143" s="18">
        <v>3</v>
      </c>
      <c r="B143" s="18" t="s">
        <v>10</v>
      </c>
      <c r="C143" s="19" t="s">
        <v>47</v>
      </c>
      <c r="D143" s="18" t="s">
        <v>1</v>
      </c>
      <c r="E143" s="20">
        <v>8759.7053553653204</v>
      </c>
      <c r="F143" s="20">
        <v>8759.7053553653204</v>
      </c>
      <c r="G143" s="20">
        <f t="shared" si="10"/>
        <v>0</v>
      </c>
      <c r="H143" s="20">
        <f t="shared" si="9"/>
        <v>1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</row>
    <row r="144" spans="1:75" s="18" customFormat="1">
      <c r="A144" s="18">
        <v>32</v>
      </c>
      <c r="B144" s="18" t="s">
        <v>37</v>
      </c>
      <c r="C144" s="19" t="s">
        <v>47</v>
      </c>
      <c r="E144" s="20">
        <v>8759.7053553653204</v>
      </c>
      <c r="F144" s="20">
        <v>8759.7053553653204</v>
      </c>
      <c r="G144" s="20">
        <f t="shared" si="10"/>
        <v>0</v>
      </c>
      <c r="H144" s="20">
        <f t="shared" si="9"/>
        <v>1</v>
      </c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</row>
    <row r="145" spans="1:75" s="18" customFormat="1">
      <c r="A145" s="18">
        <v>323</v>
      </c>
      <c r="B145" s="18" t="s">
        <v>44</v>
      </c>
      <c r="C145" s="19" t="s">
        <v>47</v>
      </c>
      <c r="E145" s="20">
        <v>8759.7053553653204</v>
      </c>
      <c r="F145" s="20">
        <v>8759.7053553653204</v>
      </c>
      <c r="G145" s="20">
        <f t="shared" si="10"/>
        <v>0</v>
      </c>
      <c r="H145" s="20">
        <f t="shared" si="9"/>
        <v>1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</row>
    <row r="146" spans="1:75" s="37" customFormat="1">
      <c r="A146" s="37" t="s">
        <v>59</v>
      </c>
      <c r="C146" s="38"/>
      <c r="E146" s="39">
        <v>8361.5369301214396</v>
      </c>
      <c r="F146" s="39">
        <v>10351.530000000001</v>
      </c>
      <c r="G146" s="40">
        <f t="shared" si="10"/>
        <v>1989.9930698785611</v>
      </c>
      <c r="H146" s="40">
        <f t="shared" si="9"/>
        <v>1.2379936950000003</v>
      </c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  <c r="AW146" s="60"/>
      <c r="AX146" s="60"/>
      <c r="AY146" s="60"/>
      <c r="AZ146" s="60"/>
      <c r="BA146" s="60"/>
      <c r="BB146" s="60"/>
      <c r="BC146" s="60"/>
      <c r="BD146" s="60"/>
      <c r="BE146" s="60"/>
      <c r="BF146" s="60"/>
      <c r="BG146" s="60"/>
      <c r="BH146" s="60"/>
      <c r="BI146" s="60"/>
      <c r="BJ146" s="60"/>
      <c r="BK146" s="60"/>
      <c r="BL146" s="60"/>
      <c r="BM146" s="60"/>
      <c r="BN146" s="60"/>
      <c r="BO146" s="60"/>
      <c r="BP146" s="60"/>
      <c r="BQ146" s="60"/>
      <c r="BR146" s="60"/>
      <c r="BS146" s="60"/>
      <c r="BT146" s="60"/>
      <c r="BU146" s="60"/>
      <c r="BV146" s="60"/>
      <c r="BW146" s="60"/>
    </row>
    <row r="147" spans="1:75" s="18" customFormat="1">
      <c r="A147" s="18" t="s">
        <v>15</v>
      </c>
      <c r="C147" s="19" t="s">
        <v>30</v>
      </c>
      <c r="D147" s="18" t="s">
        <v>1</v>
      </c>
      <c r="E147" s="20">
        <v>8361.5369301214396</v>
      </c>
      <c r="F147" s="20">
        <v>10351.530000000001</v>
      </c>
      <c r="G147" s="20">
        <f t="shared" si="10"/>
        <v>1989.9930698785611</v>
      </c>
      <c r="H147" s="20">
        <f t="shared" si="9"/>
        <v>1.2379936950000003</v>
      </c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</row>
    <row r="148" spans="1:75" s="18" customFormat="1">
      <c r="A148" s="18">
        <v>3</v>
      </c>
      <c r="B148" s="18" t="s">
        <v>10</v>
      </c>
      <c r="C148" s="19" t="s">
        <v>30</v>
      </c>
      <c r="D148" s="18" t="s">
        <v>1</v>
      </c>
      <c r="E148" s="20">
        <v>8361.5369301214396</v>
      </c>
      <c r="F148" s="20">
        <v>10351.530000000001</v>
      </c>
      <c r="G148" s="20">
        <f t="shared" si="10"/>
        <v>1989.9930698785611</v>
      </c>
      <c r="H148" s="20">
        <f t="shared" si="9"/>
        <v>1.2379936950000003</v>
      </c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</row>
    <row r="149" spans="1:75" s="18" customFormat="1">
      <c r="A149" s="18">
        <v>32</v>
      </c>
      <c r="B149" s="18" t="s">
        <v>37</v>
      </c>
      <c r="C149" s="19" t="s">
        <v>30</v>
      </c>
      <c r="E149" s="20">
        <v>8361.5369301214396</v>
      </c>
      <c r="F149" s="20">
        <v>10361.530000000001</v>
      </c>
      <c r="G149" s="20">
        <f t="shared" si="10"/>
        <v>1999.9930698785611</v>
      </c>
      <c r="H149" s="20">
        <f t="shared" si="9"/>
        <v>1.2391896473809527</v>
      </c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</row>
    <row r="150" spans="1:75" s="18" customFormat="1">
      <c r="A150" s="18">
        <v>323</v>
      </c>
      <c r="B150" s="18" t="s">
        <v>44</v>
      </c>
      <c r="C150" s="19" t="s">
        <v>30</v>
      </c>
      <c r="E150" s="20">
        <v>8361.5369301214396</v>
      </c>
      <c r="F150" s="20">
        <v>10361.530000000001</v>
      </c>
      <c r="G150" s="20">
        <f t="shared" si="10"/>
        <v>1999.9930698785611</v>
      </c>
      <c r="H150" s="20">
        <f t="shared" si="9"/>
        <v>1.2391896473809527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</row>
    <row r="151" spans="1:75" s="37" customFormat="1">
      <c r="A151" s="37" t="s">
        <v>228</v>
      </c>
      <c r="C151" s="38"/>
      <c r="E151" s="39">
        <v>265.445616829252</v>
      </c>
      <c r="F151" s="39">
        <v>265.445616829252</v>
      </c>
      <c r="G151" s="40">
        <f t="shared" si="10"/>
        <v>0</v>
      </c>
      <c r="H151" s="40">
        <f t="shared" si="9"/>
        <v>1</v>
      </c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  <c r="AW151" s="60"/>
      <c r="AX151" s="60"/>
      <c r="AY151" s="60"/>
      <c r="AZ151" s="60"/>
      <c r="BA151" s="60"/>
      <c r="BB151" s="60"/>
      <c r="BC151" s="60"/>
      <c r="BD151" s="60"/>
      <c r="BE151" s="60"/>
      <c r="BF151" s="60"/>
      <c r="BG151" s="60"/>
      <c r="BH151" s="60"/>
      <c r="BI151" s="60"/>
      <c r="BJ151" s="60"/>
      <c r="BK151" s="60"/>
      <c r="BL151" s="60"/>
      <c r="BM151" s="60"/>
      <c r="BN151" s="60"/>
      <c r="BO151" s="60"/>
      <c r="BP151" s="60"/>
      <c r="BQ151" s="60"/>
      <c r="BR151" s="60"/>
      <c r="BS151" s="60"/>
      <c r="BT151" s="60"/>
      <c r="BU151" s="60"/>
      <c r="BV151" s="60"/>
      <c r="BW151" s="60"/>
    </row>
    <row r="152" spans="1:75" s="18" customFormat="1">
      <c r="A152" s="18" t="s">
        <v>15</v>
      </c>
      <c r="C152" s="19"/>
      <c r="D152" s="18" t="s">
        <v>1</v>
      </c>
      <c r="E152" s="20">
        <v>265.445616829252</v>
      </c>
      <c r="F152" s="20">
        <v>265.445616829252</v>
      </c>
      <c r="G152" s="20">
        <f t="shared" si="10"/>
        <v>0</v>
      </c>
      <c r="H152" s="20">
        <f t="shared" si="9"/>
        <v>1</v>
      </c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</row>
    <row r="153" spans="1:75" s="18" customFormat="1">
      <c r="A153" s="18">
        <v>3</v>
      </c>
      <c r="B153" s="18" t="s">
        <v>10</v>
      </c>
      <c r="C153" s="19" t="s">
        <v>47</v>
      </c>
      <c r="D153" s="18" t="s">
        <v>1</v>
      </c>
      <c r="E153" s="20">
        <v>265.445616829252</v>
      </c>
      <c r="F153" s="20">
        <v>265.445616829252</v>
      </c>
      <c r="G153" s="20">
        <f t="shared" si="10"/>
        <v>0</v>
      </c>
      <c r="H153" s="20">
        <f t="shared" si="9"/>
        <v>1</v>
      </c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</row>
    <row r="154" spans="1:75" s="18" customFormat="1">
      <c r="A154" s="18">
        <v>38</v>
      </c>
      <c r="B154" s="18" t="s">
        <v>37</v>
      </c>
      <c r="C154" s="19" t="s">
        <v>47</v>
      </c>
      <c r="E154" s="20">
        <v>265.445616829252</v>
      </c>
      <c r="F154" s="20">
        <v>265.445616829252</v>
      </c>
      <c r="G154" s="20">
        <f t="shared" si="10"/>
        <v>0</v>
      </c>
      <c r="H154" s="20">
        <f t="shared" si="9"/>
        <v>1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</row>
    <row r="155" spans="1:75" s="18" customFormat="1">
      <c r="A155" s="18">
        <v>381</v>
      </c>
      <c r="B155" s="18" t="s">
        <v>44</v>
      </c>
      <c r="C155" s="19" t="s">
        <v>47</v>
      </c>
      <c r="E155" s="20">
        <v>265.445616829252</v>
      </c>
      <c r="F155" s="20">
        <v>265.445616829252</v>
      </c>
      <c r="G155" s="20">
        <f t="shared" si="10"/>
        <v>0</v>
      </c>
      <c r="H155" s="20">
        <f t="shared" si="9"/>
        <v>1</v>
      </c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</row>
    <row r="156" spans="1:75" s="37" customFormat="1">
      <c r="A156" s="37" t="s">
        <v>229</v>
      </c>
      <c r="C156" s="38"/>
      <c r="E156" s="39">
        <v>1327.22808414626</v>
      </c>
      <c r="F156" s="39">
        <v>1327.22808414626</v>
      </c>
      <c r="G156" s="40">
        <f t="shared" si="10"/>
        <v>0</v>
      </c>
      <c r="H156" s="40">
        <f t="shared" si="9"/>
        <v>1</v>
      </c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  <c r="AW156" s="60"/>
      <c r="AX156" s="60"/>
      <c r="AY156" s="60"/>
      <c r="AZ156" s="60"/>
      <c r="BA156" s="60"/>
      <c r="BB156" s="60"/>
      <c r="BC156" s="60"/>
      <c r="BD156" s="60"/>
      <c r="BE156" s="60"/>
      <c r="BF156" s="60"/>
      <c r="BG156" s="60"/>
      <c r="BH156" s="60"/>
      <c r="BI156" s="60"/>
      <c r="BJ156" s="60"/>
      <c r="BK156" s="60"/>
      <c r="BL156" s="60"/>
      <c r="BM156" s="60"/>
      <c r="BN156" s="60"/>
      <c r="BO156" s="60"/>
      <c r="BP156" s="60"/>
      <c r="BQ156" s="60"/>
      <c r="BR156" s="60"/>
      <c r="BS156" s="60"/>
      <c r="BT156" s="60"/>
      <c r="BU156" s="60"/>
      <c r="BV156" s="60"/>
      <c r="BW156" s="60"/>
    </row>
    <row r="157" spans="1:75" s="18" customFormat="1">
      <c r="A157" s="18" t="s">
        <v>15</v>
      </c>
      <c r="C157" s="19"/>
      <c r="D157" s="18" t="s">
        <v>1</v>
      </c>
      <c r="E157" s="20">
        <v>1327.22808414626</v>
      </c>
      <c r="F157" s="20">
        <v>1327.22808414626</v>
      </c>
      <c r="G157" s="20">
        <f t="shared" si="10"/>
        <v>0</v>
      </c>
      <c r="H157" s="20">
        <f t="shared" si="9"/>
        <v>1</v>
      </c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</row>
    <row r="158" spans="1:75" s="18" customFormat="1">
      <c r="A158" s="18">
        <v>3</v>
      </c>
      <c r="B158" s="18" t="s">
        <v>10</v>
      </c>
      <c r="C158" s="19" t="s">
        <v>47</v>
      </c>
      <c r="D158" s="18" t="s">
        <v>1</v>
      </c>
      <c r="E158" s="20">
        <v>1327.22808414626</v>
      </c>
      <c r="F158" s="20">
        <v>1327.22808414626</v>
      </c>
      <c r="G158" s="20">
        <f t="shared" si="10"/>
        <v>0</v>
      </c>
      <c r="H158" s="20">
        <f t="shared" si="9"/>
        <v>1</v>
      </c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</row>
    <row r="159" spans="1:75" s="18" customFormat="1">
      <c r="A159" s="18">
        <v>38</v>
      </c>
      <c r="B159" s="18" t="s">
        <v>37</v>
      </c>
      <c r="C159" s="19" t="s">
        <v>47</v>
      </c>
      <c r="E159" s="20">
        <v>1327.22808414626</v>
      </c>
      <c r="F159" s="20">
        <v>1327.22808414626</v>
      </c>
      <c r="G159" s="20">
        <f t="shared" si="10"/>
        <v>0</v>
      </c>
      <c r="H159" s="20">
        <f t="shared" si="9"/>
        <v>1</v>
      </c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</row>
    <row r="160" spans="1:75" s="18" customFormat="1">
      <c r="A160" s="18">
        <v>385</v>
      </c>
      <c r="B160" s="18" t="s">
        <v>44</v>
      </c>
      <c r="C160" s="19" t="s">
        <v>47</v>
      </c>
      <c r="E160" s="20">
        <v>1327.22808414626</v>
      </c>
      <c r="F160" s="20">
        <v>1327.22808414626</v>
      </c>
      <c r="G160" s="20">
        <f t="shared" si="10"/>
        <v>0</v>
      </c>
      <c r="H160" s="20">
        <f t="shared" si="9"/>
        <v>1</v>
      </c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</row>
    <row r="161" spans="1:75" s="37" customFormat="1">
      <c r="A161" s="37" t="s">
        <v>230</v>
      </c>
      <c r="C161" s="38"/>
      <c r="E161" s="39">
        <v>9954.2106310969502</v>
      </c>
      <c r="F161" s="39">
        <v>9954.2106310969502</v>
      </c>
      <c r="G161" s="40">
        <f t="shared" si="10"/>
        <v>0</v>
      </c>
      <c r="H161" s="40">
        <f t="shared" si="9"/>
        <v>1</v>
      </c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  <c r="AW161" s="60"/>
      <c r="AX161" s="60"/>
      <c r="AY161" s="60"/>
      <c r="AZ161" s="60"/>
      <c r="BA161" s="60"/>
      <c r="BB161" s="60"/>
      <c r="BC161" s="60"/>
      <c r="BD161" s="60"/>
      <c r="BE161" s="60"/>
      <c r="BF161" s="60"/>
      <c r="BG161" s="60"/>
      <c r="BH161" s="60"/>
      <c r="BI161" s="60"/>
      <c r="BJ161" s="60"/>
      <c r="BK161" s="60"/>
      <c r="BL161" s="60"/>
      <c r="BM161" s="60"/>
      <c r="BN161" s="60"/>
      <c r="BO161" s="60"/>
      <c r="BP161" s="60"/>
      <c r="BQ161" s="60"/>
      <c r="BR161" s="60"/>
      <c r="BS161" s="60"/>
      <c r="BT161" s="60"/>
      <c r="BU161" s="60"/>
      <c r="BV161" s="60"/>
      <c r="BW161" s="60"/>
    </row>
    <row r="162" spans="1:75" s="18" customFormat="1">
      <c r="A162" s="18" t="s">
        <v>33</v>
      </c>
      <c r="C162" s="19"/>
      <c r="D162" s="18" t="s">
        <v>1</v>
      </c>
      <c r="E162" s="20">
        <v>9954.2106310969502</v>
      </c>
      <c r="F162" s="20">
        <v>9954.2106310969502</v>
      </c>
      <c r="G162" s="20">
        <f t="shared" si="10"/>
        <v>0</v>
      </c>
      <c r="H162" s="20">
        <f t="shared" si="9"/>
        <v>1</v>
      </c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</row>
    <row r="163" spans="1:75" s="18" customFormat="1">
      <c r="A163" s="18">
        <v>3</v>
      </c>
      <c r="B163" s="18" t="s">
        <v>24</v>
      </c>
      <c r="C163" s="19" t="s">
        <v>30</v>
      </c>
      <c r="E163" s="20">
        <v>9954.2106310969502</v>
      </c>
      <c r="F163" s="20">
        <v>9954.2106310969502</v>
      </c>
      <c r="G163" s="20">
        <f t="shared" si="10"/>
        <v>0</v>
      </c>
      <c r="H163" s="20">
        <f t="shared" si="9"/>
        <v>1</v>
      </c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</row>
    <row r="164" spans="1:75" s="18" customFormat="1">
      <c r="A164" s="18">
        <v>32</v>
      </c>
      <c r="B164" s="18" t="s">
        <v>31</v>
      </c>
      <c r="C164" s="19" t="s">
        <v>30</v>
      </c>
      <c r="E164" s="20">
        <v>9954.2106310969502</v>
      </c>
      <c r="F164" s="20">
        <v>9954.2106310969502</v>
      </c>
      <c r="G164" s="20">
        <f t="shared" si="10"/>
        <v>0</v>
      </c>
      <c r="H164" s="20">
        <f t="shared" si="9"/>
        <v>1</v>
      </c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</row>
    <row r="165" spans="1:75" s="18" customFormat="1">
      <c r="A165" s="18">
        <v>323</v>
      </c>
      <c r="B165" s="18" t="s">
        <v>34</v>
      </c>
      <c r="C165" s="19" t="s">
        <v>30</v>
      </c>
      <c r="E165" s="20">
        <v>9954.2106310969502</v>
      </c>
      <c r="F165" s="20">
        <v>9954.2106310969502</v>
      </c>
      <c r="G165" s="20">
        <f t="shared" si="10"/>
        <v>0</v>
      </c>
      <c r="H165" s="20">
        <f t="shared" si="9"/>
        <v>1</v>
      </c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</row>
    <row r="166" spans="1:75" s="37" customFormat="1">
      <c r="A166" s="37" t="s">
        <v>231</v>
      </c>
      <c r="C166" s="38"/>
      <c r="E166" s="39">
        <v>3981.6842524387798</v>
      </c>
      <c r="F166" s="39">
        <v>3981.6842524387798</v>
      </c>
      <c r="G166" s="40">
        <f t="shared" si="10"/>
        <v>0</v>
      </c>
      <c r="H166" s="40">
        <f t="shared" si="9"/>
        <v>1</v>
      </c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60"/>
      <c r="BA166" s="60"/>
      <c r="BB166" s="60"/>
      <c r="BC166" s="60"/>
      <c r="BD166" s="60"/>
      <c r="BE166" s="60"/>
      <c r="BF166" s="60"/>
      <c r="BG166" s="60"/>
      <c r="BH166" s="60"/>
      <c r="BI166" s="60"/>
      <c r="BJ166" s="60"/>
      <c r="BK166" s="60"/>
      <c r="BL166" s="60"/>
      <c r="BM166" s="60"/>
      <c r="BN166" s="60"/>
      <c r="BO166" s="60"/>
      <c r="BP166" s="60"/>
      <c r="BQ166" s="60"/>
      <c r="BR166" s="60"/>
      <c r="BS166" s="60"/>
      <c r="BT166" s="60"/>
      <c r="BU166" s="60"/>
      <c r="BV166" s="60"/>
      <c r="BW166" s="60"/>
    </row>
    <row r="167" spans="1:75" s="18" customFormat="1">
      <c r="A167" s="18" t="s">
        <v>33</v>
      </c>
      <c r="C167" s="19"/>
      <c r="D167" s="18" t="s">
        <v>1</v>
      </c>
      <c r="E167" s="20">
        <v>3981.6842524387798</v>
      </c>
      <c r="F167" s="20">
        <v>3981.6842524387798</v>
      </c>
      <c r="G167" s="20">
        <f t="shared" si="10"/>
        <v>0</v>
      </c>
      <c r="H167" s="20">
        <f t="shared" si="9"/>
        <v>1</v>
      </c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</row>
    <row r="168" spans="1:75" s="18" customFormat="1">
      <c r="A168" s="18">
        <v>3</v>
      </c>
      <c r="B168" s="18" t="s">
        <v>24</v>
      </c>
      <c r="C168" s="19" t="s">
        <v>30</v>
      </c>
      <c r="E168" s="20">
        <v>3981.6842524387798</v>
      </c>
      <c r="F168" s="20">
        <v>3981.6842524387798</v>
      </c>
      <c r="G168" s="20">
        <f t="shared" si="10"/>
        <v>0</v>
      </c>
      <c r="H168" s="20">
        <f t="shared" si="9"/>
        <v>1</v>
      </c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</row>
    <row r="169" spans="1:75" s="18" customFormat="1">
      <c r="A169" s="18">
        <v>32</v>
      </c>
      <c r="B169" s="18" t="s">
        <v>31</v>
      </c>
      <c r="C169" s="19" t="s">
        <v>30</v>
      </c>
      <c r="E169" s="20">
        <v>3981.6842524387798</v>
      </c>
      <c r="F169" s="20">
        <v>3981.6842524387798</v>
      </c>
      <c r="G169" s="20">
        <f t="shared" si="10"/>
        <v>0</v>
      </c>
      <c r="H169" s="20">
        <f t="shared" si="9"/>
        <v>1</v>
      </c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</row>
    <row r="170" spans="1:75" s="18" customFormat="1">
      <c r="A170" s="18">
        <v>323</v>
      </c>
      <c r="B170" s="18" t="s">
        <v>34</v>
      </c>
      <c r="C170" s="19" t="s">
        <v>30</v>
      </c>
      <c r="E170" s="20">
        <v>3981.6842524387798</v>
      </c>
      <c r="F170" s="20">
        <v>3981.6842524387798</v>
      </c>
      <c r="G170" s="20">
        <f t="shared" si="10"/>
        <v>0</v>
      </c>
      <c r="H170" s="20">
        <f t="shared" si="9"/>
        <v>1</v>
      </c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</row>
    <row r="171" spans="1:75" s="37" customFormat="1">
      <c r="A171" s="37" t="s">
        <v>232</v>
      </c>
      <c r="C171" s="38"/>
      <c r="E171" s="39">
        <v>0</v>
      </c>
      <c r="F171" s="39">
        <v>1600</v>
      </c>
      <c r="G171" s="40">
        <f t="shared" si="10"/>
        <v>1600</v>
      </c>
      <c r="H171" s="40">
        <v>0</v>
      </c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  <c r="AW171" s="60"/>
      <c r="AX171" s="60"/>
      <c r="AY171" s="60"/>
      <c r="AZ171" s="60"/>
      <c r="BA171" s="60"/>
      <c r="BB171" s="60"/>
      <c r="BC171" s="60"/>
      <c r="BD171" s="60"/>
      <c r="BE171" s="60"/>
      <c r="BF171" s="60"/>
      <c r="BG171" s="60"/>
      <c r="BH171" s="60"/>
      <c r="BI171" s="60"/>
      <c r="BJ171" s="60"/>
      <c r="BK171" s="60"/>
      <c r="BL171" s="60"/>
      <c r="BM171" s="60"/>
      <c r="BN171" s="60"/>
      <c r="BO171" s="60"/>
      <c r="BP171" s="60"/>
      <c r="BQ171" s="60"/>
      <c r="BR171" s="60"/>
      <c r="BS171" s="60"/>
      <c r="BT171" s="60"/>
      <c r="BU171" s="60"/>
      <c r="BV171" s="60"/>
      <c r="BW171" s="60"/>
    </row>
    <row r="172" spans="1:75" s="18" customFormat="1">
      <c r="A172" s="18" t="s">
        <v>15</v>
      </c>
      <c r="C172" s="19"/>
      <c r="D172" s="18" t="s">
        <v>1</v>
      </c>
      <c r="E172" s="20">
        <v>0</v>
      </c>
      <c r="F172" s="20">
        <v>1600</v>
      </c>
      <c r="G172" s="20">
        <f t="shared" si="10"/>
        <v>1600</v>
      </c>
      <c r="H172" s="20">
        <v>0</v>
      </c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</row>
    <row r="173" spans="1:75" s="18" customFormat="1">
      <c r="A173" s="18">
        <v>3</v>
      </c>
      <c r="B173" s="18" t="s">
        <v>10</v>
      </c>
      <c r="C173" s="19" t="s">
        <v>47</v>
      </c>
      <c r="D173" s="18" t="s">
        <v>1</v>
      </c>
      <c r="E173" s="20">
        <v>0</v>
      </c>
      <c r="F173" s="20">
        <v>1600</v>
      </c>
      <c r="G173" s="20">
        <f t="shared" si="10"/>
        <v>1600</v>
      </c>
      <c r="H173" s="20">
        <v>0</v>
      </c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</row>
    <row r="174" spans="1:75" s="18" customFormat="1">
      <c r="A174" s="18">
        <v>32</v>
      </c>
      <c r="B174" s="18" t="s">
        <v>37</v>
      </c>
      <c r="C174" s="19" t="s">
        <v>47</v>
      </c>
      <c r="E174" s="20">
        <v>0</v>
      </c>
      <c r="F174" s="20">
        <v>1600</v>
      </c>
      <c r="G174" s="20">
        <f t="shared" si="10"/>
        <v>1600</v>
      </c>
      <c r="H174" s="20">
        <v>0</v>
      </c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</row>
    <row r="175" spans="1:75" s="18" customFormat="1">
      <c r="A175" s="18">
        <v>323</v>
      </c>
      <c r="B175" s="18" t="s">
        <v>44</v>
      </c>
      <c r="C175" s="19" t="s">
        <v>47</v>
      </c>
      <c r="E175" s="20">
        <v>0</v>
      </c>
      <c r="F175" s="20">
        <v>1600</v>
      </c>
      <c r="G175" s="20">
        <f t="shared" si="10"/>
        <v>1600</v>
      </c>
      <c r="H175" s="20">
        <v>0</v>
      </c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</row>
    <row r="176" spans="1:75" s="37" customFormat="1">
      <c r="A176" s="37" t="s">
        <v>60</v>
      </c>
      <c r="C176" s="38"/>
      <c r="E176" s="39">
        <v>1327.22808414626</v>
      </c>
      <c r="F176" s="39">
        <v>1327.22808414626</v>
      </c>
      <c r="G176" s="40">
        <f t="shared" si="10"/>
        <v>0</v>
      </c>
      <c r="H176" s="40">
        <f t="shared" si="9"/>
        <v>1</v>
      </c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60"/>
      <c r="BA176" s="60"/>
      <c r="BB176" s="60"/>
      <c r="BC176" s="60"/>
      <c r="BD176" s="60"/>
      <c r="BE176" s="60"/>
      <c r="BF176" s="60"/>
      <c r="BG176" s="60"/>
      <c r="BH176" s="60"/>
      <c r="BI176" s="60"/>
      <c r="BJ176" s="60"/>
      <c r="BK176" s="60"/>
      <c r="BL176" s="60"/>
      <c r="BM176" s="60"/>
      <c r="BN176" s="60"/>
      <c r="BO176" s="60"/>
      <c r="BP176" s="60"/>
      <c r="BQ176" s="60"/>
      <c r="BR176" s="60"/>
      <c r="BS176" s="60"/>
      <c r="BT176" s="60"/>
      <c r="BU176" s="60"/>
      <c r="BV176" s="60"/>
      <c r="BW176" s="60"/>
    </row>
    <row r="177" spans="1:75" s="18" customFormat="1" ht="21">
      <c r="A177" s="18" t="s">
        <v>61</v>
      </c>
      <c r="B177" s="17"/>
      <c r="C177" s="27"/>
      <c r="D177" s="22" t="s">
        <v>1</v>
      </c>
      <c r="E177" s="20">
        <v>1327.22808414626</v>
      </c>
      <c r="F177" s="20">
        <v>1327.22808414626</v>
      </c>
      <c r="G177" s="20">
        <f t="shared" si="10"/>
        <v>0</v>
      </c>
      <c r="H177" s="20">
        <f t="shared" si="9"/>
        <v>1</v>
      </c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</row>
    <row r="178" spans="1:75" s="18" customFormat="1">
      <c r="A178" s="18">
        <v>4</v>
      </c>
      <c r="B178" s="18" t="s">
        <v>62</v>
      </c>
      <c r="C178" s="19" t="s">
        <v>30</v>
      </c>
      <c r="E178" s="20">
        <v>1327.22808414626</v>
      </c>
      <c r="F178" s="20">
        <v>1327.22808414626</v>
      </c>
      <c r="G178" s="20">
        <f t="shared" si="10"/>
        <v>0</v>
      </c>
      <c r="H178" s="20">
        <f t="shared" si="9"/>
        <v>1</v>
      </c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</row>
    <row r="179" spans="1:75" s="18" customFormat="1">
      <c r="A179" s="18">
        <v>42</v>
      </c>
      <c r="B179" s="18" t="s">
        <v>63</v>
      </c>
      <c r="C179" s="19" t="s">
        <v>30</v>
      </c>
      <c r="E179" s="20">
        <v>1327.22808414626</v>
      </c>
      <c r="F179" s="20">
        <v>1327.22808414626</v>
      </c>
      <c r="G179" s="20">
        <f t="shared" si="10"/>
        <v>0</v>
      </c>
      <c r="H179" s="20">
        <f t="shared" si="9"/>
        <v>1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  <c r="BK179" s="61"/>
      <c r="BL179" s="61"/>
      <c r="BM179" s="61"/>
      <c r="BN179" s="61"/>
      <c r="BO179" s="61"/>
      <c r="BP179" s="61"/>
      <c r="BQ179" s="61"/>
      <c r="BR179" s="61"/>
      <c r="BS179" s="61"/>
      <c r="BT179" s="61"/>
      <c r="BU179" s="61"/>
      <c r="BV179" s="61"/>
      <c r="BW179" s="61"/>
    </row>
    <row r="180" spans="1:75" s="18" customFormat="1">
      <c r="A180" s="18">
        <v>422</v>
      </c>
      <c r="B180" s="18" t="s">
        <v>64</v>
      </c>
      <c r="C180" s="19" t="s">
        <v>30</v>
      </c>
      <c r="E180" s="20">
        <v>1327.22808414626</v>
      </c>
      <c r="F180" s="20">
        <v>1327.22808414626</v>
      </c>
      <c r="G180" s="20">
        <f t="shared" si="10"/>
        <v>0</v>
      </c>
      <c r="H180" s="20">
        <f t="shared" si="9"/>
        <v>1</v>
      </c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1"/>
      <c r="BQ180" s="61"/>
      <c r="BR180" s="61"/>
      <c r="BS180" s="61"/>
      <c r="BT180" s="61"/>
      <c r="BU180" s="61"/>
      <c r="BV180" s="61"/>
      <c r="BW180" s="61"/>
    </row>
    <row r="181" spans="1:75" s="37" customFormat="1">
      <c r="A181" s="37" t="s">
        <v>65</v>
      </c>
      <c r="C181" s="38"/>
      <c r="E181" s="39">
        <v>2654.45616829252</v>
      </c>
      <c r="F181" s="39">
        <v>2654.45616829252</v>
      </c>
      <c r="G181" s="40">
        <f t="shared" si="10"/>
        <v>0</v>
      </c>
      <c r="H181" s="40">
        <f t="shared" si="9"/>
        <v>1</v>
      </c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  <c r="AW181" s="60"/>
      <c r="AX181" s="60"/>
      <c r="AY181" s="60"/>
      <c r="AZ181" s="60"/>
      <c r="BA181" s="60"/>
      <c r="BB181" s="60"/>
      <c r="BC181" s="60"/>
      <c r="BD181" s="60"/>
      <c r="BE181" s="60"/>
      <c r="BF181" s="60"/>
      <c r="BG181" s="60"/>
      <c r="BH181" s="60"/>
      <c r="BI181" s="60"/>
      <c r="BJ181" s="60"/>
      <c r="BK181" s="60"/>
      <c r="BL181" s="60"/>
      <c r="BM181" s="60"/>
      <c r="BN181" s="60"/>
      <c r="BO181" s="60"/>
      <c r="BP181" s="60"/>
      <c r="BQ181" s="60"/>
      <c r="BR181" s="60"/>
      <c r="BS181" s="60"/>
      <c r="BT181" s="60"/>
      <c r="BU181" s="60"/>
      <c r="BV181" s="60"/>
      <c r="BW181" s="60"/>
    </row>
    <row r="182" spans="1:75" s="18" customFormat="1" ht="21">
      <c r="A182" s="18" t="s">
        <v>61</v>
      </c>
      <c r="B182" s="17"/>
      <c r="C182" s="27"/>
      <c r="D182" s="22" t="s">
        <v>1</v>
      </c>
      <c r="E182" s="20">
        <v>2654.45616829252</v>
      </c>
      <c r="F182" s="20">
        <v>2654.45616829252</v>
      </c>
      <c r="G182" s="20">
        <f t="shared" si="10"/>
        <v>0</v>
      </c>
      <c r="H182" s="20">
        <f t="shared" si="9"/>
        <v>1</v>
      </c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</row>
    <row r="183" spans="1:75" s="18" customFormat="1">
      <c r="A183" s="18">
        <v>4</v>
      </c>
      <c r="B183" s="18" t="s">
        <v>62</v>
      </c>
      <c r="C183" s="19" t="s">
        <v>66</v>
      </c>
      <c r="E183" s="20">
        <v>2654.45616829252</v>
      </c>
      <c r="F183" s="20">
        <v>2654.45616829252</v>
      </c>
      <c r="G183" s="20">
        <f t="shared" si="10"/>
        <v>0</v>
      </c>
      <c r="H183" s="20">
        <f t="shared" si="9"/>
        <v>1</v>
      </c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</row>
    <row r="184" spans="1:75" s="18" customFormat="1">
      <c r="A184" s="18">
        <v>42</v>
      </c>
      <c r="B184" s="18" t="s">
        <v>63</v>
      </c>
      <c r="C184" s="19" t="s">
        <v>66</v>
      </c>
      <c r="E184" s="20">
        <v>2654.45616829252</v>
      </c>
      <c r="F184" s="20">
        <v>2654.45616829252</v>
      </c>
      <c r="G184" s="20">
        <f t="shared" si="10"/>
        <v>0</v>
      </c>
      <c r="H184" s="20">
        <f t="shared" si="9"/>
        <v>1</v>
      </c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  <c r="BK184" s="61"/>
      <c r="BL184" s="61"/>
      <c r="BM184" s="61"/>
      <c r="BN184" s="61"/>
      <c r="BO184" s="61"/>
      <c r="BP184" s="61"/>
      <c r="BQ184" s="61"/>
      <c r="BR184" s="61"/>
      <c r="BS184" s="61"/>
      <c r="BT184" s="61"/>
      <c r="BU184" s="61"/>
      <c r="BV184" s="61"/>
      <c r="BW184" s="61"/>
    </row>
    <row r="185" spans="1:75" s="18" customFormat="1">
      <c r="A185" s="18">
        <v>422</v>
      </c>
      <c r="B185" s="18" t="s">
        <v>64</v>
      </c>
      <c r="C185" s="19" t="s">
        <v>66</v>
      </c>
      <c r="E185" s="20">
        <v>2654.45616829252</v>
      </c>
      <c r="F185" s="20">
        <v>2654.45616829252</v>
      </c>
      <c r="G185" s="20">
        <f t="shared" si="10"/>
        <v>0</v>
      </c>
      <c r="H185" s="20">
        <f t="shared" si="9"/>
        <v>1</v>
      </c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/>
      <c r="BS185" s="61"/>
      <c r="BT185" s="61"/>
      <c r="BU185" s="61"/>
      <c r="BV185" s="61"/>
      <c r="BW185" s="61"/>
    </row>
    <row r="186" spans="1:75" s="37" customFormat="1">
      <c r="A186" s="37" t="s">
        <v>67</v>
      </c>
      <c r="C186" s="38"/>
      <c r="E186" s="39">
        <v>1990.8421262193899</v>
      </c>
      <c r="F186" s="39">
        <v>1990.8421262193899</v>
      </c>
      <c r="G186" s="40">
        <f t="shared" si="10"/>
        <v>0</v>
      </c>
      <c r="H186" s="40">
        <f t="shared" si="9"/>
        <v>1</v>
      </c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  <c r="AW186" s="60"/>
      <c r="AX186" s="60"/>
      <c r="AY186" s="60"/>
      <c r="AZ186" s="60"/>
      <c r="BA186" s="60"/>
      <c r="BB186" s="60"/>
      <c r="BC186" s="60"/>
      <c r="BD186" s="60"/>
      <c r="BE186" s="60"/>
      <c r="BF186" s="60"/>
      <c r="BG186" s="60"/>
      <c r="BH186" s="60"/>
      <c r="BI186" s="60"/>
      <c r="BJ186" s="60"/>
      <c r="BK186" s="60"/>
      <c r="BL186" s="60"/>
      <c r="BM186" s="60"/>
      <c r="BN186" s="60"/>
      <c r="BO186" s="60"/>
      <c r="BP186" s="60"/>
      <c r="BQ186" s="60"/>
      <c r="BR186" s="60"/>
      <c r="BS186" s="60"/>
      <c r="BT186" s="60"/>
      <c r="BU186" s="60"/>
      <c r="BV186" s="60"/>
      <c r="BW186" s="60"/>
    </row>
    <row r="187" spans="1:75" s="18" customFormat="1" ht="21">
      <c r="A187" s="18" t="s">
        <v>61</v>
      </c>
      <c r="B187" s="17"/>
      <c r="C187" s="27"/>
      <c r="D187" s="22" t="s">
        <v>1</v>
      </c>
      <c r="E187" s="20">
        <v>1990.8421262193899</v>
      </c>
      <c r="F187" s="20">
        <v>1990.8421262193899</v>
      </c>
      <c r="G187" s="20">
        <f t="shared" si="10"/>
        <v>0</v>
      </c>
      <c r="H187" s="20">
        <f t="shared" si="9"/>
        <v>1</v>
      </c>
      <c r="I187" s="6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</row>
    <row r="188" spans="1:75" s="18" customFormat="1">
      <c r="A188" s="18">
        <v>4</v>
      </c>
      <c r="B188" s="18" t="s">
        <v>62</v>
      </c>
      <c r="C188" s="19" t="s">
        <v>30</v>
      </c>
      <c r="E188" s="20">
        <v>1990.8421262193899</v>
      </c>
      <c r="F188" s="20">
        <v>1990.8421262193899</v>
      </c>
      <c r="G188" s="20">
        <f t="shared" si="10"/>
        <v>0</v>
      </c>
      <c r="H188" s="20">
        <f t="shared" si="9"/>
        <v>1</v>
      </c>
      <c r="I188" s="6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</row>
    <row r="189" spans="1:75" s="18" customFormat="1">
      <c r="A189" s="18">
        <v>42</v>
      </c>
      <c r="B189" s="18" t="s">
        <v>63</v>
      </c>
      <c r="C189" s="19" t="s">
        <v>30</v>
      </c>
      <c r="E189" s="20">
        <v>1990.8421262193899</v>
      </c>
      <c r="F189" s="20">
        <v>1990.8421262193899</v>
      </c>
      <c r="G189" s="20">
        <f t="shared" si="10"/>
        <v>0</v>
      </c>
      <c r="H189" s="20">
        <f t="shared" si="9"/>
        <v>1</v>
      </c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</row>
    <row r="190" spans="1:75" s="18" customFormat="1">
      <c r="A190" s="18">
        <v>422</v>
      </c>
      <c r="B190" s="18" t="s">
        <v>64</v>
      </c>
      <c r="C190" s="19" t="s">
        <v>30</v>
      </c>
      <c r="E190" s="20">
        <v>1990.8421262193899</v>
      </c>
      <c r="F190" s="20">
        <v>1990.8421262193899</v>
      </c>
      <c r="G190" s="20">
        <f t="shared" si="10"/>
        <v>0</v>
      </c>
      <c r="H190" s="20">
        <f t="shared" si="9"/>
        <v>1</v>
      </c>
      <c r="I190" s="6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</row>
    <row r="191" spans="1:75" s="37" customFormat="1">
      <c r="A191" s="37" t="s">
        <v>68</v>
      </c>
      <c r="C191" s="38"/>
      <c r="E191" s="39">
        <v>11945.0527573163</v>
      </c>
      <c r="F191" s="39">
        <v>11945.0527573163</v>
      </c>
      <c r="G191" s="40">
        <f t="shared" si="10"/>
        <v>0</v>
      </c>
      <c r="H191" s="40">
        <f t="shared" si="9"/>
        <v>1</v>
      </c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  <c r="AW191" s="60"/>
      <c r="AX191" s="60"/>
      <c r="AY191" s="60"/>
      <c r="AZ191" s="60"/>
      <c r="BA191" s="60"/>
      <c r="BB191" s="60"/>
      <c r="BC191" s="60"/>
      <c r="BD191" s="60"/>
      <c r="BE191" s="60"/>
      <c r="BF191" s="60"/>
      <c r="BG191" s="60"/>
      <c r="BH191" s="60"/>
      <c r="BI191" s="60"/>
      <c r="BJ191" s="60"/>
      <c r="BK191" s="60"/>
      <c r="BL191" s="60"/>
      <c r="BM191" s="60"/>
      <c r="BN191" s="60"/>
      <c r="BO191" s="60"/>
      <c r="BP191" s="60"/>
      <c r="BQ191" s="60"/>
      <c r="BR191" s="60"/>
      <c r="BS191" s="60"/>
      <c r="BT191" s="60"/>
      <c r="BU191" s="60"/>
      <c r="BV191" s="60"/>
      <c r="BW191" s="60"/>
    </row>
    <row r="192" spans="1:75" s="18" customFormat="1">
      <c r="A192" s="18" t="s">
        <v>280</v>
      </c>
      <c r="C192" s="19"/>
      <c r="D192" s="18" t="s">
        <v>1</v>
      </c>
      <c r="E192" s="20">
        <v>11945.0527573163</v>
      </c>
      <c r="F192" s="20">
        <v>11945.0527573163</v>
      </c>
      <c r="G192" s="20">
        <f t="shared" si="10"/>
        <v>0</v>
      </c>
      <c r="H192" s="20">
        <f t="shared" si="9"/>
        <v>1</v>
      </c>
      <c r="I192" s="6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1"/>
      <c r="BQ192" s="61"/>
      <c r="BR192" s="61"/>
      <c r="BS192" s="61"/>
      <c r="BT192" s="61"/>
      <c r="BU192" s="61"/>
      <c r="BV192" s="61"/>
      <c r="BW192" s="61"/>
    </row>
    <row r="193" spans="1:75" s="18" customFormat="1">
      <c r="A193" s="18">
        <v>4</v>
      </c>
      <c r="B193" s="18" t="s">
        <v>62</v>
      </c>
      <c r="C193" s="19" t="s">
        <v>30</v>
      </c>
      <c r="E193" s="20">
        <v>11945.0527573163</v>
      </c>
      <c r="F193" s="20">
        <v>11945.0527573163</v>
      </c>
      <c r="G193" s="20">
        <f t="shared" si="10"/>
        <v>0</v>
      </c>
      <c r="H193" s="20">
        <f t="shared" si="9"/>
        <v>1</v>
      </c>
      <c r="I193" s="6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  <c r="BK193" s="61"/>
      <c r="BL193" s="61"/>
      <c r="BM193" s="61"/>
      <c r="BN193" s="61"/>
      <c r="BO193" s="61"/>
      <c r="BP193" s="61"/>
      <c r="BQ193" s="61"/>
      <c r="BR193" s="61"/>
      <c r="BS193" s="61"/>
      <c r="BT193" s="61"/>
      <c r="BU193" s="61"/>
      <c r="BV193" s="61"/>
      <c r="BW193" s="61"/>
    </row>
    <row r="194" spans="1:75" s="18" customFormat="1">
      <c r="A194" s="18">
        <v>42</v>
      </c>
      <c r="B194" s="18" t="s">
        <v>63</v>
      </c>
      <c r="C194" s="19" t="s">
        <v>30</v>
      </c>
      <c r="E194" s="20">
        <v>11945.0527573163</v>
      </c>
      <c r="F194" s="20">
        <v>11945.0527573163</v>
      </c>
      <c r="G194" s="20">
        <f t="shared" si="10"/>
        <v>0</v>
      </c>
      <c r="H194" s="20">
        <f t="shared" si="9"/>
        <v>1</v>
      </c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61"/>
      <c r="BQ194" s="61"/>
      <c r="BR194" s="61"/>
      <c r="BS194" s="61"/>
      <c r="BT194" s="61"/>
      <c r="BU194" s="61"/>
      <c r="BV194" s="61"/>
      <c r="BW194" s="61"/>
    </row>
    <row r="195" spans="1:75" s="18" customFormat="1">
      <c r="A195" s="18">
        <v>422</v>
      </c>
      <c r="B195" s="18" t="s">
        <v>64</v>
      </c>
      <c r="C195" s="19" t="s">
        <v>30</v>
      </c>
      <c r="E195" s="20">
        <v>11945.0527573163</v>
      </c>
      <c r="F195" s="20">
        <v>11945.0527573163</v>
      </c>
      <c r="G195" s="20">
        <f t="shared" si="10"/>
        <v>0</v>
      </c>
      <c r="H195" s="20">
        <f t="shared" si="9"/>
        <v>1</v>
      </c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</row>
    <row r="196" spans="1:75" s="42" customFormat="1" ht="15.75" customHeight="1">
      <c r="A196" s="42" t="s">
        <v>69</v>
      </c>
      <c r="C196" s="43"/>
      <c r="E196" s="44">
        <v>48841.9934965824</v>
      </c>
      <c r="F196" s="44">
        <v>81842.009999999995</v>
      </c>
      <c r="G196" s="44">
        <f t="shared" si="10"/>
        <v>33000.016503417595</v>
      </c>
      <c r="H196" s="44">
        <f t="shared" si="9"/>
        <v>1.6756484357201082</v>
      </c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  <c r="AW196" s="59"/>
      <c r="AX196" s="59"/>
      <c r="AY196" s="59"/>
      <c r="AZ196" s="59"/>
      <c r="BA196" s="59"/>
      <c r="BB196" s="59"/>
      <c r="BC196" s="59"/>
      <c r="BD196" s="59"/>
      <c r="BE196" s="59"/>
      <c r="BF196" s="59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9"/>
      <c r="BS196" s="59"/>
      <c r="BT196" s="59"/>
      <c r="BU196" s="59"/>
      <c r="BV196" s="59"/>
      <c r="BW196" s="59"/>
    </row>
    <row r="197" spans="1:75" s="37" customFormat="1">
      <c r="A197" s="37" t="s">
        <v>70</v>
      </c>
      <c r="C197" s="38"/>
      <c r="E197" s="39">
        <v>18713.9159864623</v>
      </c>
      <c r="F197" s="39">
        <v>18713.9159864623</v>
      </c>
      <c r="G197" s="40">
        <f t="shared" si="10"/>
        <v>0</v>
      </c>
      <c r="H197" s="40">
        <f t="shared" si="9"/>
        <v>1</v>
      </c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  <c r="AW197" s="60"/>
      <c r="AX197" s="60"/>
      <c r="AY197" s="60"/>
      <c r="AZ197" s="60"/>
      <c r="BA197" s="60"/>
      <c r="BB197" s="60"/>
      <c r="BC197" s="60"/>
      <c r="BD197" s="60"/>
      <c r="BE197" s="60"/>
      <c r="BF197" s="60"/>
      <c r="BG197" s="60"/>
      <c r="BH197" s="60"/>
      <c r="BI197" s="60"/>
      <c r="BJ197" s="60"/>
      <c r="BK197" s="60"/>
      <c r="BL197" s="60"/>
      <c r="BM197" s="60"/>
      <c r="BN197" s="60"/>
      <c r="BO197" s="60"/>
      <c r="BP197" s="60"/>
      <c r="BQ197" s="60"/>
      <c r="BR197" s="60"/>
      <c r="BS197" s="60"/>
      <c r="BT197" s="60"/>
      <c r="BU197" s="60"/>
      <c r="BV197" s="60"/>
      <c r="BW197" s="60"/>
    </row>
    <row r="198" spans="1:75" s="18" customFormat="1">
      <c r="A198" s="18" t="s">
        <v>15</v>
      </c>
      <c r="C198" s="19"/>
      <c r="E198" s="20">
        <v>18713.9159864623</v>
      </c>
      <c r="F198" s="20">
        <v>18713.9159864623</v>
      </c>
      <c r="G198" s="20">
        <f t="shared" si="10"/>
        <v>0</v>
      </c>
      <c r="H198" s="20">
        <f t="shared" si="9"/>
        <v>1</v>
      </c>
      <c r="I198" s="6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1"/>
      <c r="BQ198" s="61"/>
      <c r="BR198" s="61"/>
      <c r="BS198" s="61"/>
      <c r="BT198" s="61"/>
      <c r="BU198" s="61"/>
      <c r="BV198" s="61"/>
      <c r="BW198" s="61"/>
    </row>
    <row r="199" spans="1:75" s="18" customFormat="1">
      <c r="A199" s="18">
        <v>3</v>
      </c>
      <c r="B199" s="18" t="s">
        <v>10</v>
      </c>
      <c r="C199" s="19" t="s">
        <v>71</v>
      </c>
      <c r="E199" s="20">
        <v>18713.9159864623</v>
      </c>
      <c r="F199" s="20">
        <v>18713.9159864623</v>
      </c>
      <c r="G199" s="20">
        <f t="shared" si="10"/>
        <v>0</v>
      </c>
      <c r="H199" s="20">
        <f t="shared" si="9"/>
        <v>1</v>
      </c>
      <c r="I199" s="6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/>
      <c r="BW199" s="61"/>
    </row>
    <row r="200" spans="1:75" s="18" customFormat="1">
      <c r="A200" s="18">
        <v>38</v>
      </c>
      <c r="B200" s="18" t="s">
        <v>72</v>
      </c>
      <c r="C200" s="19" t="s">
        <v>71</v>
      </c>
      <c r="E200" s="20">
        <v>18713.9159864623</v>
      </c>
      <c r="F200" s="20">
        <v>18713.9159864623</v>
      </c>
      <c r="G200" s="20">
        <f t="shared" si="10"/>
        <v>0</v>
      </c>
      <c r="H200" s="20">
        <f t="shared" ref="H200:H263" si="11">F200/E200</f>
        <v>1</v>
      </c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/>
      <c r="BW200" s="61"/>
    </row>
    <row r="201" spans="1:75" s="18" customFormat="1">
      <c r="A201" s="18">
        <v>381</v>
      </c>
      <c r="B201" s="18" t="s">
        <v>18</v>
      </c>
      <c r="C201" s="19" t="s">
        <v>71</v>
      </c>
      <c r="E201" s="20">
        <v>18713.9159864623</v>
      </c>
      <c r="F201" s="20">
        <v>18713.9159864623</v>
      </c>
      <c r="G201" s="20">
        <f t="shared" ref="G201:G264" si="12">F201-E201</f>
        <v>0</v>
      </c>
      <c r="H201" s="20">
        <f t="shared" si="11"/>
        <v>1</v>
      </c>
      <c r="I201" s="6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/>
      <c r="BU201" s="61"/>
      <c r="BV201" s="61"/>
      <c r="BW201" s="61"/>
    </row>
    <row r="202" spans="1:75" s="37" customFormat="1">
      <c r="A202" s="37" t="s">
        <v>73</v>
      </c>
      <c r="C202" s="38"/>
      <c r="E202" s="39">
        <v>2654.45616829252</v>
      </c>
      <c r="F202" s="39">
        <v>2654.45616829252</v>
      </c>
      <c r="G202" s="40">
        <f t="shared" si="12"/>
        <v>0</v>
      </c>
      <c r="H202" s="40">
        <f t="shared" si="11"/>
        <v>1</v>
      </c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  <c r="AW202" s="60"/>
      <c r="AX202" s="60"/>
      <c r="AY202" s="60"/>
      <c r="AZ202" s="60"/>
      <c r="BA202" s="60"/>
      <c r="BB202" s="60"/>
      <c r="BC202" s="60"/>
      <c r="BD202" s="60"/>
      <c r="BE202" s="60"/>
      <c r="BF202" s="60"/>
      <c r="BG202" s="60"/>
      <c r="BH202" s="60"/>
      <c r="BI202" s="60"/>
      <c r="BJ202" s="60"/>
      <c r="BK202" s="60"/>
      <c r="BL202" s="60"/>
      <c r="BM202" s="60"/>
      <c r="BN202" s="60"/>
      <c r="BO202" s="60"/>
      <c r="BP202" s="60"/>
      <c r="BQ202" s="60"/>
      <c r="BR202" s="60"/>
      <c r="BS202" s="60"/>
      <c r="BT202" s="60"/>
      <c r="BU202" s="60"/>
      <c r="BV202" s="60"/>
      <c r="BW202" s="60"/>
    </row>
    <row r="203" spans="1:75" s="18" customFormat="1">
      <c r="A203" s="18" t="s">
        <v>15</v>
      </c>
      <c r="C203" s="19"/>
      <c r="E203" s="20">
        <v>2654.45616829252</v>
      </c>
      <c r="F203" s="20">
        <v>2654.45616829252</v>
      </c>
      <c r="G203" s="20">
        <f t="shared" si="12"/>
        <v>0</v>
      </c>
      <c r="H203" s="20">
        <f t="shared" si="11"/>
        <v>1</v>
      </c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</row>
    <row r="204" spans="1:75" s="18" customFormat="1">
      <c r="A204" s="18">
        <v>3</v>
      </c>
      <c r="B204" s="18" t="s">
        <v>10</v>
      </c>
      <c r="C204" s="19" t="s">
        <v>71</v>
      </c>
      <c r="E204" s="20">
        <v>2654.45616829252</v>
      </c>
      <c r="F204" s="20">
        <v>2654.45616829252</v>
      </c>
      <c r="G204" s="20">
        <f t="shared" si="12"/>
        <v>0</v>
      </c>
      <c r="H204" s="20">
        <f t="shared" si="11"/>
        <v>1</v>
      </c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</row>
    <row r="205" spans="1:75" s="18" customFormat="1">
      <c r="A205" s="18">
        <v>34</v>
      </c>
      <c r="B205" s="18" t="s">
        <v>37</v>
      </c>
      <c r="C205" s="19" t="s">
        <v>71</v>
      </c>
      <c r="E205" s="20">
        <v>2654.45616829252</v>
      </c>
      <c r="F205" s="20">
        <v>2654.45616829252</v>
      </c>
      <c r="G205" s="20">
        <f t="shared" si="12"/>
        <v>0</v>
      </c>
      <c r="H205" s="20">
        <f t="shared" si="11"/>
        <v>1</v>
      </c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</row>
    <row r="206" spans="1:75" s="18" customFormat="1">
      <c r="A206" s="18">
        <v>343</v>
      </c>
      <c r="B206" s="18" t="s">
        <v>39</v>
      </c>
      <c r="C206" s="19" t="s">
        <v>71</v>
      </c>
      <c r="E206" s="20">
        <v>2654.45616829252</v>
      </c>
      <c r="F206" s="20">
        <v>2654.45616829252</v>
      </c>
      <c r="G206" s="20">
        <f t="shared" si="12"/>
        <v>0</v>
      </c>
      <c r="H206" s="20">
        <f t="shared" si="11"/>
        <v>1</v>
      </c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</row>
    <row r="207" spans="1:75" s="37" customFormat="1">
      <c r="A207" s="37" t="s">
        <v>74</v>
      </c>
      <c r="C207" s="38"/>
      <c r="E207" s="39">
        <v>2787.17897670715</v>
      </c>
      <c r="F207" s="39">
        <v>2787.17897670715</v>
      </c>
      <c r="G207" s="40">
        <f t="shared" si="12"/>
        <v>0</v>
      </c>
      <c r="H207" s="40">
        <f t="shared" si="11"/>
        <v>1</v>
      </c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  <c r="AW207" s="60"/>
      <c r="AX207" s="60"/>
      <c r="AY207" s="60"/>
      <c r="AZ207" s="60"/>
      <c r="BA207" s="60"/>
      <c r="BB207" s="60"/>
      <c r="BC207" s="60"/>
      <c r="BD207" s="60"/>
      <c r="BE207" s="60"/>
      <c r="BF207" s="60"/>
      <c r="BG207" s="60"/>
      <c r="BH207" s="60"/>
      <c r="BI207" s="60"/>
      <c r="BJ207" s="60"/>
      <c r="BK207" s="60"/>
      <c r="BL207" s="60"/>
      <c r="BM207" s="60"/>
      <c r="BN207" s="60"/>
      <c r="BO207" s="60"/>
      <c r="BP207" s="60"/>
      <c r="BQ207" s="60"/>
      <c r="BR207" s="60"/>
      <c r="BS207" s="60"/>
      <c r="BT207" s="60"/>
      <c r="BU207" s="60"/>
      <c r="BV207" s="60"/>
      <c r="BW207" s="60"/>
    </row>
    <row r="208" spans="1:75" s="18" customFormat="1">
      <c r="A208" s="18" t="s">
        <v>15</v>
      </c>
      <c r="C208" s="19"/>
      <c r="E208" s="20">
        <v>2787.17897670715</v>
      </c>
      <c r="F208" s="20">
        <v>2787.17897670715</v>
      </c>
      <c r="G208" s="20">
        <f t="shared" si="12"/>
        <v>0</v>
      </c>
      <c r="H208" s="20">
        <f t="shared" si="11"/>
        <v>1</v>
      </c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</row>
    <row r="209" spans="1:75" s="18" customFormat="1">
      <c r="A209" s="18">
        <v>3</v>
      </c>
      <c r="B209" s="18" t="s">
        <v>10</v>
      </c>
      <c r="C209" s="19" t="s">
        <v>75</v>
      </c>
      <c r="E209" s="20">
        <v>2787.17897670715</v>
      </c>
      <c r="F209" s="20">
        <v>2787.17897670715</v>
      </c>
      <c r="G209" s="20">
        <f t="shared" si="12"/>
        <v>0</v>
      </c>
      <c r="H209" s="20">
        <f t="shared" si="11"/>
        <v>1</v>
      </c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</row>
    <row r="210" spans="1:75" s="18" customFormat="1">
      <c r="A210" s="18">
        <v>32</v>
      </c>
      <c r="B210" s="18" t="s">
        <v>31</v>
      </c>
      <c r="C210" s="19" t="s">
        <v>75</v>
      </c>
      <c r="E210" s="20">
        <v>2787.17897670715</v>
      </c>
      <c r="F210" s="20">
        <v>2787.17897670715</v>
      </c>
      <c r="G210" s="20">
        <f t="shared" si="12"/>
        <v>0</v>
      </c>
      <c r="H210" s="20">
        <f t="shared" si="11"/>
        <v>1</v>
      </c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</row>
    <row r="211" spans="1:75" s="18" customFormat="1">
      <c r="A211" s="18">
        <v>323</v>
      </c>
      <c r="B211" s="18" t="s">
        <v>34</v>
      </c>
      <c r="C211" s="19" t="s">
        <v>75</v>
      </c>
      <c r="E211" s="20">
        <v>2787.17897670715</v>
      </c>
      <c r="F211" s="20">
        <v>2787.17897670715</v>
      </c>
      <c r="G211" s="20">
        <f t="shared" si="12"/>
        <v>0</v>
      </c>
      <c r="H211" s="20">
        <f t="shared" si="11"/>
        <v>1</v>
      </c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</row>
    <row r="212" spans="1:75" s="37" customFormat="1">
      <c r="A212" s="37" t="s">
        <v>76</v>
      </c>
      <c r="C212" s="38"/>
      <c r="E212" s="39">
        <v>265.445616829252</v>
      </c>
      <c r="F212" s="39">
        <v>265.445616829252</v>
      </c>
      <c r="G212" s="40">
        <f t="shared" si="12"/>
        <v>0</v>
      </c>
      <c r="H212" s="40">
        <f t="shared" si="11"/>
        <v>1</v>
      </c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  <c r="AW212" s="60"/>
      <c r="AX212" s="60"/>
      <c r="AY212" s="60"/>
      <c r="AZ212" s="60"/>
      <c r="BA212" s="60"/>
      <c r="BB212" s="60"/>
      <c r="BC212" s="60"/>
      <c r="BD212" s="60"/>
      <c r="BE212" s="60"/>
      <c r="BF212" s="60"/>
      <c r="BG212" s="60"/>
      <c r="BH212" s="60"/>
      <c r="BI212" s="60"/>
      <c r="BJ212" s="60"/>
      <c r="BK212" s="60"/>
      <c r="BL212" s="60"/>
      <c r="BM212" s="60"/>
      <c r="BN212" s="60"/>
      <c r="BO212" s="60"/>
      <c r="BP212" s="60"/>
      <c r="BQ212" s="60"/>
      <c r="BR212" s="60"/>
      <c r="BS212" s="60"/>
      <c r="BT212" s="60"/>
      <c r="BU212" s="60"/>
      <c r="BV212" s="60"/>
      <c r="BW212" s="60"/>
    </row>
    <row r="213" spans="1:75" s="18" customFormat="1">
      <c r="A213" s="18" t="s">
        <v>15</v>
      </c>
      <c r="C213" s="19"/>
      <c r="E213" s="20">
        <v>265.445616829252</v>
      </c>
      <c r="F213" s="20">
        <v>265.445616829252</v>
      </c>
      <c r="G213" s="20">
        <f t="shared" si="12"/>
        <v>0</v>
      </c>
      <c r="H213" s="20">
        <f t="shared" si="11"/>
        <v>1</v>
      </c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</row>
    <row r="214" spans="1:75" s="18" customFormat="1">
      <c r="A214" s="18">
        <v>3</v>
      </c>
      <c r="B214" s="18" t="s">
        <v>10</v>
      </c>
      <c r="C214" s="19" t="s">
        <v>77</v>
      </c>
      <c r="E214" s="20">
        <v>265.445616829252</v>
      </c>
      <c r="F214" s="20">
        <v>265.445616829252</v>
      </c>
      <c r="G214" s="20">
        <f t="shared" si="12"/>
        <v>0</v>
      </c>
      <c r="H214" s="20">
        <f t="shared" si="11"/>
        <v>1</v>
      </c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</row>
    <row r="215" spans="1:75" s="18" customFormat="1">
      <c r="A215" s="18">
        <v>38</v>
      </c>
      <c r="B215" s="18" t="s">
        <v>51</v>
      </c>
      <c r="C215" s="19" t="s">
        <v>77</v>
      </c>
      <c r="E215" s="20">
        <v>265.445616829252</v>
      </c>
      <c r="F215" s="20">
        <v>265.445616829252</v>
      </c>
      <c r="G215" s="20">
        <f t="shared" si="12"/>
        <v>0</v>
      </c>
      <c r="H215" s="20">
        <f t="shared" si="11"/>
        <v>1</v>
      </c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</row>
    <row r="216" spans="1:75" s="18" customFormat="1">
      <c r="A216" s="18">
        <v>381</v>
      </c>
      <c r="B216" s="18" t="s">
        <v>78</v>
      </c>
      <c r="C216" s="19" t="s">
        <v>77</v>
      </c>
      <c r="E216" s="20">
        <v>265.445616829252</v>
      </c>
      <c r="F216" s="20">
        <v>265.445616829252</v>
      </c>
      <c r="G216" s="20">
        <f t="shared" si="12"/>
        <v>0</v>
      </c>
      <c r="H216" s="20">
        <f t="shared" si="11"/>
        <v>1</v>
      </c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</row>
    <row r="217" spans="1:75" s="37" customFormat="1">
      <c r="A217" s="37" t="s">
        <v>233</v>
      </c>
      <c r="C217" s="38"/>
      <c r="E217" s="39">
        <v>3848.9614440241598</v>
      </c>
      <c r="F217" s="39">
        <v>3848.9614440241598</v>
      </c>
      <c r="G217" s="40">
        <f t="shared" si="12"/>
        <v>0</v>
      </c>
      <c r="H217" s="40">
        <f t="shared" si="11"/>
        <v>1</v>
      </c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  <c r="AW217" s="60"/>
      <c r="AX217" s="60"/>
      <c r="AY217" s="60"/>
      <c r="AZ217" s="60"/>
      <c r="BA217" s="60"/>
      <c r="BB217" s="60"/>
      <c r="BC217" s="60"/>
      <c r="BD217" s="60"/>
      <c r="BE217" s="60"/>
      <c r="BF217" s="60"/>
      <c r="BG217" s="60"/>
      <c r="BH217" s="60"/>
      <c r="BI217" s="60"/>
      <c r="BJ217" s="60"/>
      <c r="BK217" s="60"/>
      <c r="BL217" s="60"/>
      <c r="BM217" s="60"/>
      <c r="BN217" s="60"/>
      <c r="BO217" s="60"/>
      <c r="BP217" s="60"/>
      <c r="BQ217" s="60"/>
      <c r="BR217" s="60"/>
      <c r="BS217" s="60"/>
      <c r="BT217" s="60"/>
      <c r="BU217" s="60"/>
      <c r="BV217" s="60"/>
      <c r="BW217" s="60"/>
    </row>
    <row r="218" spans="1:75" s="18" customFormat="1">
      <c r="A218" s="18" t="s">
        <v>9</v>
      </c>
      <c r="C218" s="19"/>
      <c r="D218" s="18" t="s">
        <v>1</v>
      </c>
      <c r="E218" s="20">
        <v>3848.9614440241598</v>
      </c>
      <c r="F218" s="20">
        <v>3848.9614440241598</v>
      </c>
      <c r="G218" s="20">
        <f t="shared" si="12"/>
        <v>0</v>
      </c>
      <c r="H218" s="20">
        <f t="shared" si="11"/>
        <v>1</v>
      </c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  <c r="BK218" s="61"/>
      <c r="BL218" s="61"/>
      <c r="BM218" s="61"/>
      <c r="BN218" s="61"/>
      <c r="BO218" s="61"/>
      <c r="BP218" s="61"/>
      <c r="BQ218" s="61"/>
      <c r="BR218" s="61"/>
      <c r="BS218" s="61"/>
      <c r="BT218" s="61"/>
      <c r="BU218" s="61"/>
      <c r="BV218" s="61"/>
      <c r="BW218" s="61"/>
    </row>
    <row r="219" spans="1:75" s="18" customFormat="1">
      <c r="A219" s="18">
        <v>3</v>
      </c>
      <c r="B219" s="18" t="s">
        <v>10</v>
      </c>
      <c r="C219" s="19" t="s">
        <v>79</v>
      </c>
      <c r="E219" s="20">
        <v>3848.9614440241598</v>
      </c>
      <c r="F219" s="20">
        <v>3848.9614440241598</v>
      </c>
      <c r="G219" s="20">
        <f t="shared" si="12"/>
        <v>0</v>
      </c>
      <c r="H219" s="20">
        <f t="shared" si="11"/>
        <v>1</v>
      </c>
      <c r="I219" s="6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  <c r="BK219" s="61"/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</row>
    <row r="220" spans="1:75" s="18" customFormat="1">
      <c r="A220" s="18">
        <v>38</v>
      </c>
      <c r="B220" s="18" t="s">
        <v>80</v>
      </c>
      <c r="C220" s="19" t="s">
        <v>79</v>
      </c>
      <c r="E220" s="20">
        <v>3848.9614440241598</v>
      </c>
      <c r="F220" s="20">
        <v>3848.9614440241598</v>
      </c>
      <c r="G220" s="20">
        <f t="shared" si="12"/>
        <v>0</v>
      </c>
      <c r="H220" s="20">
        <f t="shared" si="11"/>
        <v>1</v>
      </c>
      <c r="I220" s="6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</row>
    <row r="221" spans="1:75" s="18" customFormat="1">
      <c r="A221" s="18">
        <v>381</v>
      </c>
      <c r="B221" s="18" t="s">
        <v>18</v>
      </c>
      <c r="C221" s="19" t="s">
        <v>79</v>
      </c>
      <c r="E221" s="20">
        <v>3848.9614440241598</v>
      </c>
      <c r="F221" s="20">
        <v>3848.9614440241598</v>
      </c>
      <c r="G221" s="20">
        <f t="shared" si="12"/>
        <v>0</v>
      </c>
      <c r="H221" s="20">
        <f t="shared" si="11"/>
        <v>1</v>
      </c>
      <c r="I221" s="6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  <c r="BK221" s="61"/>
      <c r="BL221" s="61"/>
      <c r="BM221" s="61"/>
      <c r="BN221" s="61"/>
      <c r="BO221" s="61"/>
      <c r="BP221" s="61"/>
      <c r="BQ221" s="61"/>
      <c r="BR221" s="61"/>
      <c r="BS221" s="61"/>
      <c r="BT221" s="61"/>
      <c r="BU221" s="61"/>
      <c r="BV221" s="61"/>
      <c r="BW221" s="61"/>
    </row>
    <row r="222" spans="1:75" s="37" customFormat="1">
      <c r="A222" s="37" t="s">
        <v>234</v>
      </c>
      <c r="C222" s="38"/>
      <c r="E222" s="39">
        <v>19244.807220120802</v>
      </c>
      <c r="F222" s="39">
        <v>19244.807220120802</v>
      </c>
      <c r="G222" s="40">
        <f t="shared" si="12"/>
        <v>0</v>
      </c>
      <c r="H222" s="40">
        <f t="shared" si="11"/>
        <v>1</v>
      </c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  <c r="BM222" s="60"/>
      <c r="BN222" s="60"/>
      <c r="BO222" s="60"/>
      <c r="BP222" s="60"/>
      <c r="BQ222" s="60"/>
      <c r="BR222" s="60"/>
      <c r="BS222" s="60"/>
      <c r="BT222" s="60"/>
      <c r="BU222" s="60"/>
      <c r="BV222" s="60"/>
      <c r="BW222" s="60"/>
    </row>
    <row r="223" spans="1:75" s="18" customFormat="1">
      <c r="A223" s="18" t="s">
        <v>15</v>
      </c>
      <c r="C223" s="19"/>
      <c r="E223" s="20">
        <v>19244.807220120802</v>
      </c>
      <c r="F223" s="20">
        <v>19244.807220120802</v>
      </c>
      <c r="G223" s="20">
        <f t="shared" si="12"/>
        <v>0</v>
      </c>
      <c r="H223" s="20">
        <f t="shared" si="11"/>
        <v>1</v>
      </c>
      <c r="I223" s="6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  <c r="BK223" s="61"/>
      <c r="BL223" s="61"/>
      <c r="BM223" s="61"/>
      <c r="BN223" s="61"/>
      <c r="BO223" s="61"/>
      <c r="BP223" s="61"/>
      <c r="BQ223" s="61"/>
      <c r="BR223" s="61"/>
      <c r="BS223" s="61"/>
      <c r="BT223" s="61"/>
      <c r="BU223" s="61"/>
      <c r="BV223" s="61"/>
      <c r="BW223" s="61"/>
    </row>
    <row r="224" spans="1:75" s="18" customFormat="1">
      <c r="A224" s="18">
        <v>3</v>
      </c>
      <c r="B224" s="18" t="s">
        <v>10</v>
      </c>
      <c r="C224" s="19" t="s">
        <v>81</v>
      </c>
      <c r="E224" s="20">
        <v>19244.807220120802</v>
      </c>
      <c r="F224" s="20">
        <v>19244.807220120802</v>
      </c>
      <c r="G224" s="20">
        <f t="shared" si="12"/>
        <v>0</v>
      </c>
      <c r="H224" s="20">
        <f t="shared" si="11"/>
        <v>1</v>
      </c>
      <c r="I224" s="6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  <c r="BK224" s="61"/>
      <c r="BL224" s="61"/>
      <c r="BM224" s="61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</row>
    <row r="225" spans="1:75" s="18" customFormat="1">
      <c r="A225" s="18">
        <v>32</v>
      </c>
      <c r="B225" s="18" t="s">
        <v>31</v>
      </c>
      <c r="C225" s="19" t="s">
        <v>81</v>
      </c>
      <c r="E225" s="20">
        <v>19244.807220120802</v>
      </c>
      <c r="F225" s="20">
        <v>19244.807220120802</v>
      </c>
      <c r="G225" s="20">
        <f t="shared" si="12"/>
        <v>0</v>
      </c>
      <c r="H225" s="20">
        <f t="shared" si="11"/>
        <v>1</v>
      </c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</row>
    <row r="226" spans="1:75" s="37" customFormat="1">
      <c r="A226" s="37" t="s">
        <v>235</v>
      </c>
      <c r="C226" s="38"/>
      <c r="E226" s="39">
        <v>1327.22808414626</v>
      </c>
      <c r="F226" s="39">
        <v>1327.22808414626</v>
      </c>
      <c r="G226" s="40">
        <f t="shared" si="12"/>
        <v>0</v>
      </c>
      <c r="H226" s="40">
        <f t="shared" si="11"/>
        <v>1</v>
      </c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  <c r="AW226" s="60"/>
      <c r="AX226" s="60"/>
      <c r="AY226" s="60"/>
      <c r="AZ226" s="60"/>
      <c r="BA226" s="60"/>
      <c r="BB226" s="60"/>
      <c r="BC226" s="60"/>
      <c r="BD226" s="60"/>
      <c r="BE226" s="60"/>
      <c r="BF226" s="60"/>
      <c r="BG226" s="60"/>
      <c r="BH226" s="60"/>
      <c r="BI226" s="60"/>
      <c r="BJ226" s="60"/>
      <c r="BK226" s="60"/>
      <c r="BL226" s="60"/>
      <c r="BM226" s="60"/>
      <c r="BN226" s="60"/>
      <c r="BO226" s="60"/>
      <c r="BP226" s="60"/>
      <c r="BQ226" s="60"/>
      <c r="BR226" s="60"/>
      <c r="BS226" s="60"/>
      <c r="BT226" s="60"/>
      <c r="BU226" s="60"/>
      <c r="BV226" s="60"/>
      <c r="BW226" s="60"/>
    </row>
    <row r="227" spans="1:75" s="18" customFormat="1">
      <c r="A227" s="18" t="s">
        <v>15</v>
      </c>
      <c r="C227" s="19"/>
      <c r="E227" s="20">
        <v>1327.22808414626</v>
      </c>
      <c r="F227" s="20">
        <v>1327.22808414626</v>
      </c>
      <c r="G227" s="20">
        <f t="shared" si="12"/>
        <v>0</v>
      </c>
      <c r="H227" s="20">
        <f t="shared" si="11"/>
        <v>1</v>
      </c>
      <c r="I227" s="6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  <c r="BK227" s="61"/>
      <c r="BL227" s="61"/>
      <c r="BM227" s="61"/>
      <c r="BN227" s="61"/>
      <c r="BO227" s="61"/>
      <c r="BP227" s="61"/>
      <c r="BQ227" s="61"/>
      <c r="BR227" s="61"/>
      <c r="BS227" s="61"/>
      <c r="BT227" s="61"/>
      <c r="BU227" s="61"/>
      <c r="BV227" s="61"/>
      <c r="BW227" s="61"/>
    </row>
    <row r="228" spans="1:75" s="18" customFormat="1">
      <c r="A228" s="18">
        <v>3</v>
      </c>
      <c r="B228" s="18" t="s">
        <v>10</v>
      </c>
      <c r="C228" s="19" t="s">
        <v>75</v>
      </c>
      <c r="E228" s="20">
        <v>1327.22808414626</v>
      </c>
      <c r="F228" s="20">
        <v>1327.22808414626</v>
      </c>
      <c r="G228" s="20">
        <f t="shared" si="12"/>
        <v>0</v>
      </c>
      <c r="H228" s="20">
        <f t="shared" si="11"/>
        <v>1</v>
      </c>
      <c r="I228" s="6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</row>
    <row r="229" spans="1:75" s="18" customFormat="1">
      <c r="A229" s="18">
        <v>32</v>
      </c>
      <c r="B229" s="18" t="s">
        <v>26</v>
      </c>
      <c r="C229" s="19" t="s">
        <v>75</v>
      </c>
      <c r="E229" s="20">
        <v>1327.22808414626</v>
      </c>
      <c r="F229" s="20">
        <v>1327.22808414626</v>
      </c>
      <c r="G229" s="20">
        <f t="shared" si="12"/>
        <v>0</v>
      </c>
      <c r="H229" s="20">
        <f t="shared" si="11"/>
        <v>1</v>
      </c>
      <c r="I229" s="6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</row>
    <row r="230" spans="1:75" s="18" customFormat="1">
      <c r="A230" s="18">
        <v>329</v>
      </c>
      <c r="B230" s="18" t="s">
        <v>44</v>
      </c>
      <c r="C230" s="19" t="s">
        <v>75</v>
      </c>
      <c r="E230" s="20">
        <v>1327.22808414626</v>
      </c>
      <c r="F230" s="20">
        <v>1327.22808414626</v>
      </c>
      <c r="G230" s="20">
        <f t="shared" si="12"/>
        <v>0</v>
      </c>
      <c r="H230" s="20">
        <f t="shared" si="11"/>
        <v>1</v>
      </c>
      <c r="I230" s="6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  <c r="BK230" s="61"/>
      <c r="BL230" s="61"/>
      <c r="BM230" s="61"/>
      <c r="BN230" s="61"/>
      <c r="BO230" s="61"/>
      <c r="BP230" s="61"/>
      <c r="BQ230" s="61"/>
      <c r="BR230" s="61"/>
      <c r="BS230" s="61"/>
      <c r="BT230" s="61"/>
      <c r="BU230" s="61"/>
      <c r="BV230" s="61"/>
      <c r="BW230" s="61"/>
    </row>
    <row r="231" spans="1:75" s="37" customFormat="1">
      <c r="A231" s="37" t="s">
        <v>270</v>
      </c>
      <c r="C231" s="38"/>
      <c r="E231" s="39">
        <v>0</v>
      </c>
      <c r="F231" s="39">
        <v>33000</v>
      </c>
      <c r="G231" s="40">
        <f t="shared" si="12"/>
        <v>33000</v>
      </c>
      <c r="H231" s="40">
        <v>0</v>
      </c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  <c r="AW231" s="60"/>
      <c r="AX231" s="60"/>
      <c r="AY231" s="60"/>
      <c r="AZ231" s="60"/>
      <c r="BA231" s="60"/>
      <c r="BB231" s="60"/>
      <c r="BC231" s="60"/>
      <c r="BD231" s="60"/>
      <c r="BE231" s="60"/>
      <c r="BF231" s="60"/>
      <c r="BG231" s="60"/>
      <c r="BH231" s="60"/>
      <c r="BI231" s="60"/>
      <c r="BJ231" s="60"/>
      <c r="BK231" s="60"/>
      <c r="BL231" s="60"/>
      <c r="BM231" s="60"/>
      <c r="BN231" s="60"/>
      <c r="BO231" s="60"/>
      <c r="BP231" s="60"/>
      <c r="BQ231" s="60"/>
      <c r="BR231" s="60"/>
      <c r="BS231" s="60"/>
      <c r="BT231" s="60"/>
      <c r="BU231" s="60"/>
      <c r="BV231" s="60"/>
      <c r="BW231" s="60"/>
    </row>
    <row r="232" spans="1:75" s="18" customFormat="1">
      <c r="A232" s="18" t="s">
        <v>15</v>
      </c>
      <c r="C232" s="19"/>
      <c r="E232" s="20">
        <v>0</v>
      </c>
      <c r="F232" s="20">
        <v>33000</v>
      </c>
      <c r="G232" s="20">
        <f t="shared" si="12"/>
        <v>33000</v>
      </c>
      <c r="H232" s="20">
        <v>0</v>
      </c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</row>
    <row r="233" spans="1:75" s="18" customFormat="1">
      <c r="A233" s="18">
        <v>3</v>
      </c>
      <c r="B233" s="18" t="s">
        <v>10</v>
      </c>
      <c r="C233" s="19" t="s">
        <v>71</v>
      </c>
      <c r="E233" s="20">
        <v>0</v>
      </c>
      <c r="F233" s="20">
        <v>33000</v>
      </c>
      <c r="G233" s="20">
        <f t="shared" si="12"/>
        <v>33000</v>
      </c>
      <c r="H233" s="20">
        <v>0</v>
      </c>
      <c r="I233" s="6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  <c r="BK233" s="61"/>
      <c r="BL233" s="61"/>
      <c r="BM233" s="61"/>
      <c r="BN233" s="61"/>
      <c r="BO233" s="61"/>
      <c r="BP233" s="61"/>
      <c r="BQ233" s="61"/>
      <c r="BR233" s="61"/>
      <c r="BS233" s="61"/>
      <c r="BT233" s="61"/>
      <c r="BU233" s="61"/>
      <c r="BV233" s="61"/>
      <c r="BW233" s="61"/>
    </row>
    <row r="234" spans="1:75" s="18" customFormat="1">
      <c r="A234" s="18">
        <v>38</v>
      </c>
      <c r="B234" s="18" t="s">
        <v>80</v>
      </c>
      <c r="C234" s="19" t="s">
        <v>71</v>
      </c>
      <c r="E234" s="20">
        <v>0</v>
      </c>
      <c r="F234" s="20">
        <v>33000</v>
      </c>
      <c r="G234" s="20">
        <f t="shared" si="12"/>
        <v>33000</v>
      </c>
      <c r="H234" s="20">
        <v>0</v>
      </c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  <c r="BK234" s="61"/>
      <c r="BL234" s="61"/>
      <c r="BM234" s="61"/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</row>
    <row r="235" spans="1:75" s="18" customFormat="1">
      <c r="A235" s="18">
        <v>386</v>
      </c>
      <c r="B235" s="18" t="s">
        <v>162</v>
      </c>
      <c r="C235" s="19" t="s">
        <v>71</v>
      </c>
      <c r="E235" s="20">
        <v>0</v>
      </c>
      <c r="F235" s="20">
        <v>33000</v>
      </c>
      <c r="G235" s="20">
        <f t="shared" si="12"/>
        <v>33000</v>
      </c>
      <c r="H235" s="20">
        <v>0</v>
      </c>
      <c r="I235" s="6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/>
      <c r="BW235" s="61"/>
    </row>
    <row r="236" spans="1:75" s="42" customFormat="1" ht="15.75">
      <c r="A236" s="42" t="s">
        <v>82</v>
      </c>
      <c r="C236" s="43"/>
      <c r="E236" s="44">
        <v>3981.68</v>
      </c>
      <c r="F236" s="44">
        <f>SUM(F237)</f>
        <v>3981.68</v>
      </c>
      <c r="G236" s="44">
        <f t="shared" si="12"/>
        <v>0</v>
      </c>
      <c r="H236" s="44">
        <f t="shared" si="11"/>
        <v>1</v>
      </c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  <c r="BE236" s="59"/>
      <c r="BF236" s="59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9"/>
      <c r="BS236" s="59"/>
      <c r="BT236" s="59"/>
      <c r="BU236" s="59"/>
      <c r="BV236" s="59"/>
      <c r="BW236" s="59"/>
    </row>
    <row r="237" spans="1:75" s="37" customFormat="1">
      <c r="A237" s="37" t="s">
        <v>83</v>
      </c>
      <c r="C237" s="38"/>
      <c r="E237" s="39">
        <v>3981.68</v>
      </c>
      <c r="F237" s="39">
        <v>3981.68</v>
      </c>
      <c r="G237" s="40">
        <f t="shared" si="12"/>
        <v>0</v>
      </c>
      <c r="H237" s="40">
        <f t="shared" si="11"/>
        <v>1</v>
      </c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  <c r="AW237" s="60"/>
      <c r="AX237" s="60"/>
      <c r="AY237" s="60"/>
      <c r="AZ237" s="60"/>
      <c r="BA237" s="60"/>
      <c r="BB237" s="60"/>
      <c r="BC237" s="60"/>
      <c r="BD237" s="60"/>
      <c r="BE237" s="60"/>
      <c r="BF237" s="60"/>
      <c r="BG237" s="60"/>
      <c r="BH237" s="60"/>
      <c r="BI237" s="60"/>
      <c r="BJ237" s="60"/>
      <c r="BK237" s="60"/>
      <c r="BL237" s="60"/>
      <c r="BM237" s="60"/>
      <c r="BN237" s="60"/>
      <c r="BO237" s="60"/>
      <c r="BP237" s="60"/>
      <c r="BQ237" s="60"/>
      <c r="BR237" s="60"/>
      <c r="BS237" s="60"/>
      <c r="BT237" s="60"/>
      <c r="BU237" s="60"/>
      <c r="BV237" s="60"/>
      <c r="BW237" s="60"/>
    </row>
    <row r="238" spans="1:75" s="18" customFormat="1">
      <c r="A238" s="18" t="s">
        <v>15</v>
      </c>
      <c r="C238" s="19"/>
      <c r="E238" s="20">
        <v>3981.68</v>
      </c>
      <c r="F238" s="20">
        <v>3981.68</v>
      </c>
      <c r="G238" s="20">
        <f t="shared" si="12"/>
        <v>0</v>
      </c>
      <c r="H238" s="20">
        <f t="shared" si="11"/>
        <v>1</v>
      </c>
      <c r="I238" s="6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/>
      <c r="BU238" s="61"/>
      <c r="BV238" s="61"/>
      <c r="BW238" s="61"/>
    </row>
    <row r="239" spans="1:75" s="18" customFormat="1">
      <c r="A239" s="18">
        <v>3</v>
      </c>
      <c r="B239" s="18" t="s">
        <v>10</v>
      </c>
      <c r="C239" s="19" t="s">
        <v>84</v>
      </c>
      <c r="E239" s="20">
        <v>3981.68</v>
      </c>
      <c r="F239" s="20">
        <v>3981.68</v>
      </c>
      <c r="G239" s="20">
        <f t="shared" si="12"/>
        <v>0</v>
      </c>
      <c r="H239" s="20">
        <f t="shared" si="11"/>
        <v>1</v>
      </c>
      <c r="I239" s="6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  <c r="BK239" s="61"/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</row>
    <row r="240" spans="1:75" s="18" customFormat="1">
      <c r="A240" s="18">
        <v>37</v>
      </c>
      <c r="B240" s="18" t="s">
        <v>12</v>
      </c>
      <c r="C240" s="19" t="s">
        <v>84</v>
      </c>
      <c r="E240" s="20">
        <v>3981.68</v>
      </c>
      <c r="F240" s="20">
        <v>3981.68</v>
      </c>
      <c r="G240" s="20">
        <f t="shared" si="12"/>
        <v>0</v>
      </c>
      <c r="H240" s="20">
        <f t="shared" si="11"/>
        <v>1</v>
      </c>
      <c r="I240" s="6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  <c r="BK240" s="61"/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</row>
    <row r="241" spans="1:75" s="18" customFormat="1">
      <c r="A241" s="18">
        <v>372</v>
      </c>
      <c r="B241" s="18" t="s">
        <v>12</v>
      </c>
      <c r="C241" s="19" t="s">
        <v>84</v>
      </c>
      <c r="E241" s="20">
        <v>3981.68</v>
      </c>
      <c r="F241" s="20">
        <v>3981.68</v>
      </c>
      <c r="G241" s="20">
        <f t="shared" si="12"/>
        <v>0</v>
      </c>
      <c r="H241" s="20">
        <f t="shared" si="11"/>
        <v>1</v>
      </c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</row>
    <row r="242" spans="1:75" s="42" customFormat="1" ht="15.75">
      <c r="A242" s="42" t="s">
        <v>85</v>
      </c>
      <c r="C242" s="43"/>
      <c r="E242" s="44">
        <v>1810339.1067755001</v>
      </c>
      <c r="F242" s="44">
        <v>2507225.21</v>
      </c>
      <c r="G242" s="44">
        <f t="shared" si="12"/>
        <v>696886.10322449985</v>
      </c>
      <c r="H242" s="44">
        <f t="shared" si="11"/>
        <v>1.3849478258610697</v>
      </c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  <c r="AW242" s="59"/>
      <c r="AX242" s="59"/>
      <c r="AY242" s="59"/>
      <c r="AZ242" s="59"/>
      <c r="BA242" s="59"/>
      <c r="BB242" s="59"/>
      <c r="BC242" s="59"/>
      <c r="BD242" s="59"/>
      <c r="BE242" s="59"/>
      <c r="BF242" s="59"/>
      <c r="BG242" s="59"/>
      <c r="BH242" s="59"/>
      <c r="BI242" s="59"/>
      <c r="BJ242" s="59"/>
      <c r="BK242" s="59"/>
      <c r="BL242" s="59"/>
      <c r="BM242" s="59"/>
      <c r="BN242" s="59"/>
      <c r="BO242" s="59"/>
      <c r="BP242" s="59"/>
      <c r="BQ242" s="59"/>
      <c r="BR242" s="59"/>
      <c r="BS242" s="59"/>
      <c r="BT242" s="59"/>
      <c r="BU242" s="59"/>
      <c r="BV242" s="59"/>
      <c r="BW242" s="59"/>
    </row>
    <row r="243" spans="1:75" s="37" customFormat="1">
      <c r="A243" s="37" t="s">
        <v>86</v>
      </c>
      <c r="C243" s="38"/>
      <c r="E243" s="39">
        <v>19908.4212621939</v>
      </c>
      <c r="F243" s="39">
        <v>19908.4212621939</v>
      </c>
      <c r="G243" s="40">
        <f t="shared" si="12"/>
        <v>0</v>
      </c>
      <c r="H243" s="40">
        <f t="shared" si="11"/>
        <v>1</v>
      </c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  <c r="AW243" s="60"/>
      <c r="AX243" s="60"/>
      <c r="AY243" s="60"/>
      <c r="AZ243" s="60"/>
      <c r="BA243" s="60"/>
      <c r="BB243" s="60"/>
      <c r="BC243" s="60"/>
      <c r="BD243" s="60"/>
      <c r="BE243" s="60"/>
      <c r="BF243" s="60"/>
      <c r="BG243" s="60"/>
      <c r="BH243" s="60"/>
      <c r="BI243" s="60"/>
      <c r="BJ243" s="60"/>
      <c r="BK243" s="60"/>
      <c r="BL243" s="60"/>
      <c r="BM243" s="60"/>
      <c r="BN243" s="60"/>
      <c r="BO243" s="60"/>
      <c r="BP243" s="60"/>
      <c r="BQ243" s="60"/>
      <c r="BR243" s="60"/>
      <c r="BS243" s="60"/>
      <c r="BT243" s="60"/>
      <c r="BU243" s="60"/>
      <c r="BV243" s="60"/>
      <c r="BW243" s="60"/>
    </row>
    <row r="244" spans="1:75" s="18" customFormat="1">
      <c r="A244" s="18" t="s">
        <v>213</v>
      </c>
      <c r="C244" s="19"/>
      <c r="D244" s="18" t="s">
        <v>1</v>
      </c>
      <c r="E244" s="20">
        <v>19908.4212621939</v>
      </c>
      <c r="F244" s="20">
        <v>19908.4212621939</v>
      </c>
      <c r="G244" s="20">
        <f t="shared" si="12"/>
        <v>0</v>
      </c>
      <c r="H244" s="20">
        <f t="shared" si="11"/>
        <v>1</v>
      </c>
      <c r="I244" s="6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  <c r="BK244" s="61"/>
      <c r="BL244" s="61"/>
      <c r="BM244" s="61"/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</row>
    <row r="245" spans="1:75" s="18" customFormat="1">
      <c r="A245" s="18">
        <v>4</v>
      </c>
      <c r="B245" s="18" t="s">
        <v>62</v>
      </c>
      <c r="C245" s="19" t="s">
        <v>88</v>
      </c>
      <c r="E245" s="20">
        <v>19908.4212621939</v>
      </c>
      <c r="F245" s="20">
        <v>19908.4212621939</v>
      </c>
      <c r="G245" s="20">
        <f t="shared" si="12"/>
        <v>0</v>
      </c>
      <c r="H245" s="20">
        <f t="shared" si="11"/>
        <v>1</v>
      </c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  <c r="BK245" s="61"/>
      <c r="BL245" s="61"/>
      <c r="BM245" s="61"/>
      <c r="BN245" s="61"/>
      <c r="BO245" s="61"/>
      <c r="BP245" s="61"/>
      <c r="BQ245" s="61"/>
      <c r="BR245" s="61"/>
      <c r="BS245" s="61"/>
      <c r="BT245" s="61"/>
      <c r="BU245" s="61"/>
      <c r="BV245" s="61"/>
      <c r="BW245" s="61"/>
    </row>
    <row r="246" spans="1:75" s="18" customFormat="1">
      <c r="A246" s="18">
        <v>42</v>
      </c>
      <c r="B246" s="18" t="s">
        <v>89</v>
      </c>
      <c r="C246" s="19" t="s">
        <v>88</v>
      </c>
      <c r="E246" s="20">
        <v>19908.4212621939</v>
      </c>
      <c r="F246" s="20">
        <v>19908.4212621939</v>
      </c>
      <c r="G246" s="20">
        <f t="shared" si="12"/>
        <v>0</v>
      </c>
      <c r="H246" s="20">
        <f t="shared" si="11"/>
        <v>1</v>
      </c>
      <c r="I246" s="6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</row>
    <row r="247" spans="1:75" s="18" customFormat="1">
      <c r="A247" s="18">
        <v>421</v>
      </c>
      <c r="B247" s="18" t="s">
        <v>90</v>
      </c>
      <c r="C247" s="19" t="s">
        <v>88</v>
      </c>
      <c r="E247" s="20">
        <v>19908.4212621939</v>
      </c>
      <c r="F247" s="20">
        <v>19908.4212621939</v>
      </c>
      <c r="G247" s="20">
        <f t="shared" si="12"/>
        <v>0</v>
      </c>
      <c r="H247" s="20">
        <f t="shared" si="11"/>
        <v>1</v>
      </c>
      <c r="I247" s="6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</row>
    <row r="248" spans="1:75" s="37" customFormat="1">
      <c r="A248" s="37" t="s">
        <v>284</v>
      </c>
      <c r="C248" s="38"/>
      <c r="E248" s="39">
        <v>99542.106310969495</v>
      </c>
      <c r="F248" s="39">
        <v>99542.106310969495</v>
      </c>
      <c r="G248" s="40">
        <f t="shared" si="12"/>
        <v>0</v>
      </c>
      <c r="H248" s="40">
        <f t="shared" si="11"/>
        <v>1</v>
      </c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  <c r="AW248" s="60"/>
      <c r="AX248" s="60"/>
      <c r="AY248" s="60"/>
      <c r="AZ248" s="60"/>
      <c r="BA248" s="60"/>
      <c r="BB248" s="60"/>
      <c r="BC248" s="60"/>
      <c r="BD248" s="60"/>
      <c r="BE248" s="60"/>
      <c r="BF248" s="60"/>
      <c r="BG248" s="60"/>
      <c r="BH248" s="60"/>
      <c r="BI248" s="60"/>
      <c r="BJ248" s="60"/>
      <c r="BK248" s="60"/>
      <c r="BL248" s="60"/>
      <c r="BM248" s="60"/>
      <c r="BN248" s="60"/>
      <c r="BO248" s="60"/>
      <c r="BP248" s="60"/>
      <c r="BQ248" s="60"/>
      <c r="BR248" s="60"/>
      <c r="BS248" s="60"/>
      <c r="BT248" s="60"/>
      <c r="BU248" s="60"/>
      <c r="BV248" s="60"/>
      <c r="BW248" s="60"/>
    </row>
    <row r="249" spans="1:75" s="18" customFormat="1">
      <c r="A249" s="18" t="s">
        <v>282</v>
      </c>
      <c r="C249" s="19"/>
      <c r="E249" s="20">
        <v>99542.106310969495</v>
      </c>
      <c r="F249" s="20">
        <v>99542.106310969495</v>
      </c>
      <c r="G249" s="20">
        <f t="shared" si="12"/>
        <v>0</v>
      </c>
      <c r="H249" s="20">
        <f t="shared" si="11"/>
        <v>1</v>
      </c>
      <c r="I249" s="6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</row>
    <row r="250" spans="1:75" s="18" customFormat="1">
      <c r="A250" s="18">
        <v>4</v>
      </c>
      <c r="B250" s="18" t="s">
        <v>62</v>
      </c>
      <c r="C250" s="19" t="s">
        <v>91</v>
      </c>
      <c r="E250" s="20">
        <v>99542.106310969495</v>
      </c>
      <c r="F250" s="20">
        <v>99542.106310969495</v>
      </c>
      <c r="G250" s="20">
        <f t="shared" si="12"/>
        <v>0</v>
      </c>
      <c r="H250" s="20">
        <f t="shared" si="11"/>
        <v>1</v>
      </c>
      <c r="I250" s="6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</row>
    <row r="251" spans="1:75" s="18" customFormat="1">
      <c r="A251" s="18">
        <v>42</v>
      </c>
      <c r="B251" s="18" t="s">
        <v>63</v>
      </c>
      <c r="C251" s="19" t="s">
        <v>91</v>
      </c>
      <c r="E251" s="20">
        <v>99542.106310969495</v>
      </c>
      <c r="F251" s="20">
        <v>99542.106310969495</v>
      </c>
      <c r="G251" s="20">
        <f t="shared" si="12"/>
        <v>0</v>
      </c>
      <c r="H251" s="20">
        <f t="shared" si="11"/>
        <v>1</v>
      </c>
      <c r="I251" s="6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</row>
    <row r="252" spans="1:75" s="18" customFormat="1">
      <c r="A252" s="18">
        <v>421</v>
      </c>
      <c r="B252" s="18" t="s">
        <v>90</v>
      </c>
      <c r="C252" s="19" t="s">
        <v>91</v>
      </c>
      <c r="E252" s="20">
        <v>99542.106310969495</v>
      </c>
      <c r="F252" s="20">
        <v>99542.106310969495</v>
      </c>
      <c r="G252" s="20">
        <f t="shared" si="12"/>
        <v>0</v>
      </c>
      <c r="H252" s="20">
        <f t="shared" si="11"/>
        <v>1</v>
      </c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</row>
    <row r="253" spans="1:75" s="37" customFormat="1">
      <c r="A253" s="37" t="s">
        <v>236</v>
      </c>
      <c r="C253" s="38"/>
      <c r="E253" s="39">
        <v>1327228.0841462601</v>
      </c>
      <c r="F253" s="39">
        <v>1327228.0841462601</v>
      </c>
      <c r="G253" s="40">
        <f t="shared" si="12"/>
        <v>0</v>
      </c>
      <c r="H253" s="40">
        <f t="shared" si="11"/>
        <v>1</v>
      </c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  <c r="AW253" s="60"/>
      <c r="AX253" s="60"/>
      <c r="AY253" s="60"/>
      <c r="AZ253" s="60"/>
      <c r="BA253" s="60"/>
      <c r="BB253" s="60"/>
      <c r="BC253" s="60"/>
      <c r="BD253" s="60"/>
      <c r="BE253" s="60"/>
      <c r="BF253" s="60"/>
      <c r="BG253" s="60"/>
      <c r="BH253" s="60"/>
      <c r="BI253" s="60"/>
      <c r="BJ253" s="60"/>
      <c r="BK253" s="60"/>
      <c r="BL253" s="60"/>
      <c r="BM253" s="60"/>
      <c r="BN253" s="60"/>
      <c r="BO253" s="60"/>
      <c r="BP253" s="60"/>
      <c r="BQ253" s="60"/>
      <c r="BR253" s="60"/>
      <c r="BS253" s="60"/>
      <c r="BT253" s="60"/>
      <c r="BU253" s="60"/>
      <c r="BV253" s="60"/>
      <c r="BW253" s="60"/>
    </row>
    <row r="254" spans="1:75" s="18" customFormat="1" ht="21">
      <c r="A254" s="18" t="s">
        <v>212</v>
      </c>
      <c r="C254" s="19"/>
      <c r="D254" s="22" t="s">
        <v>1</v>
      </c>
      <c r="E254" s="20">
        <v>1327228.0841462601</v>
      </c>
      <c r="F254" s="20">
        <v>1327228.0841462601</v>
      </c>
      <c r="G254" s="20">
        <f t="shared" si="12"/>
        <v>0</v>
      </c>
      <c r="H254" s="20">
        <f t="shared" si="11"/>
        <v>1</v>
      </c>
      <c r="I254" s="6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</row>
    <row r="255" spans="1:75" s="18" customFormat="1">
      <c r="A255" s="18">
        <v>4</v>
      </c>
      <c r="B255" s="18" t="s">
        <v>62</v>
      </c>
      <c r="C255" s="19" t="s">
        <v>91</v>
      </c>
      <c r="E255" s="20">
        <v>1327228.0841462601</v>
      </c>
      <c r="F255" s="20">
        <v>1327228.0841462601</v>
      </c>
      <c r="G255" s="20">
        <f t="shared" si="12"/>
        <v>0</v>
      </c>
      <c r="H255" s="20">
        <f t="shared" si="11"/>
        <v>1</v>
      </c>
      <c r="I255" s="6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</row>
    <row r="256" spans="1:75" s="18" customFormat="1">
      <c r="A256" s="18">
        <v>42</v>
      </c>
      <c r="B256" s="18" t="s">
        <v>63</v>
      </c>
      <c r="C256" s="19" t="s">
        <v>91</v>
      </c>
      <c r="E256" s="20">
        <v>1327228.0841462601</v>
      </c>
      <c r="F256" s="20">
        <v>1327228.0841462601</v>
      </c>
      <c r="G256" s="20">
        <f t="shared" si="12"/>
        <v>0</v>
      </c>
      <c r="H256" s="20">
        <f t="shared" si="11"/>
        <v>1</v>
      </c>
      <c r="I256" s="6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</row>
    <row r="257" spans="1:75" s="18" customFormat="1">
      <c r="A257" s="18">
        <v>421</v>
      </c>
      <c r="B257" s="18" t="s">
        <v>90</v>
      </c>
      <c r="C257" s="19" t="s">
        <v>91</v>
      </c>
      <c r="E257" s="20">
        <v>1327228.0841462601</v>
      </c>
      <c r="F257" s="20">
        <v>1327228.0841462601</v>
      </c>
      <c r="G257" s="20">
        <f t="shared" si="12"/>
        <v>0</v>
      </c>
      <c r="H257" s="20">
        <f t="shared" si="11"/>
        <v>1</v>
      </c>
      <c r="I257" s="6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</row>
    <row r="258" spans="1:75" s="37" customFormat="1">
      <c r="A258" s="37" t="s">
        <v>237</v>
      </c>
      <c r="C258" s="38"/>
      <c r="E258" s="39">
        <v>92905.965890238207</v>
      </c>
      <c r="F258" s="39">
        <v>92905.965890238207</v>
      </c>
      <c r="G258" s="40">
        <f t="shared" si="12"/>
        <v>0</v>
      </c>
      <c r="H258" s="40">
        <f t="shared" si="11"/>
        <v>1</v>
      </c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  <c r="AW258" s="60"/>
      <c r="AX258" s="60"/>
      <c r="AY258" s="60"/>
      <c r="AZ258" s="60"/>
      <c r="BA258" s="60"/>
      <c r="BB258" s="60"/>
      <c r="BC258" s="60"/>
      <c r="BD258" s="60"/>
      <c r="BE258" s="60"/>
      <c r="BF258" s="60"/>
      <c r="BG258" s="60"/>
      <c r="BH258" s="60"/>
      <c r="BI258" s="60"/>
      <c r="BJ258" s="60"/>
      <c r="BK258" s="60"/>
      <c r="BL258" s="60"/>
      <c r="BM258" s="60"/>
      <c r="BN258" s="60"/>
      <c r="BO258" s="60"/>
      <c r="BP258" s="60"/>
      <c r="BQ258" s="60"/>
      <c r="BR258" s="60"/>
      <c r="BS258" s="60"/>
      <c r="BT258" s="60"/>
      <c r="BU258" s="60"/>
      <c r="BV258" s="60"/>
      <c r="BW258" s="60"/>
    </row>
    <row r="259" spans="1:75" s="18" customFormat="1">
      <c r="A259" s="18" t="s">
        <v>281</v>
      </c>
      <c r="C259" s="19"/>
      <c r="E259" s="20">
        <v>92905.965890238207</v>
      </c>
      <c r="F259" s="20">
        <v>92905.965890238207</v>
      </c>
      <c r="G259" s="20">
        <f t="shared" si="12"/>
        <v>0</v>
      </c>
      <c r="H259" s="20">
        <f t="shared" si="11"/>
        <v>1</v>
      </c>
      <c r="I259" s="6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  <c r="BK259" s="61"/>
      <c r="BL259" s="61"/>
      <c r="BM259" s="61"/>
      <c r="BN259" s="61"/>
      <c r="BO259" s="61"/>
      <c r="BP259" s="61"/>
      <c r="BQ259" s="61"/>
      <c r="BR259" s="61"/>
      <c r="BS259" s="61"/>
      <c r="BT259" s="61"/>
      <c r="BU259" s="61"/>
      <c r="BV259" s="61"/>
      <c r="BW259" s="61"/>
    </row>
    <row r="260" spans="1:75" s="18" customFormat="1">
      <c r="A260" s="18">
        <v>4</v>
      </c>
      <c r="B260" s="18" t="s">
        <v>62</v>
      </c>
      <c r="C260" s="19" t="s">
        <v>91</v>
      </c>
      <c r="E260" s="20">
        <v>92905.965890238207</v>
      </c>
      <c r="F260" s="20">
        <v>92905.965890238207</v>
      </c>
      <c r="G260" s="20">
        <f t="shared" si="12"/>
        <v>0</v>
      </c>
      <c r="H260" s="20">
        <f t="shared" si="11"/>
        <v>1</v>
      </c>
      <c r="I260" s="6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  <c r="BK260" s="61"/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</row>
    <row r="261" spans="1:75" s="18" customFormat="1">
      <c r="A261" s="18">
        <v>42</v>
      </c>
      <c r="B261" s="18" t="s">
        <v>92</v>
      </c>
      <c r="C261" s="19" t="s">
        <v>91</v>
      </c>
      <c r="E261" s="20">
        <v>92905.965890238207</v>
      </c>
      <c r="F261" s="20">
        <v>92905.965890238207</v>
      </c>
      <c r="G261" s="20">
        <f t="shared" si="12"/>
        <v>0</v>
      </c>
      <c r="H261" s="20">
        <f t="shared" si="11"/>
        <v>1</v>
      </c>
      <c r="I261" s="6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  <c r="BK261" s="61"/>
      <c r="BL261" s="61"/>
      <c r="BM261" s="61"/>
      <c r="BN261" s="61"/>
      <c r="BO261" s="61"/>
      <c r="BP261" s="61"/>
      <c r="BQ261" s="61"/>
      <c r="BR261" s="61"/>
      <c r="BS261" s="61"/>
      <c r="BT261" s="61"/>
      <c r="BU261" s="61"/>
      <c r="BV261" s="61"/>
      <c r="BW261" s="61"/>
    </row>
    <row r="262" spans="1:75" s="18" customFormat="1">
      <c r="A262" s="18">
        <v>421</v>
      </c>
      <c r="B262" s="18" t="s">
        <v>90</v>
      </c>
      <c r="C262" s="19" t="s">
        <v>91</v>
      </c>
      <c r="E262" s="20">
        <v>92905.965890238207</v>
      </c>
      <c r="F262" s="20">
        <v>92905.965890238207</v>
      </c>
      <c r="G262" s="20">
        <f t="shared" si="12"/>
        <v>0</v>
      </c>
      <c r="H262" s="20">
        <f t="shared" si="11"/>
        <v>1</v>
      </c>
      <c r="I262" s="6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</row>
    <row r="263" spans="1:75" s="37" customFormat="1">
      <c r="A263" s="37" t="s">
        <v>238</v>
      </c>
      <c r="C263" s="38"/>
      <c r="E263" s="39">
        <v>19908.4212621939</v>
      </c>
      <c r="F263" s="39">
        <v>19908.4212621939</v>
      </c>
      <c r="G263" s="40">
        <f t="shared" si="12"/>
        <v>0</v>
      </c>
      <c r="H263" s="40">
        <f t="shared" si="11"/>
        <v>1</v>
      </c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  <c r="AW263" s="60"/>
      <c r="AX263" s="60"/>
      <c r="AY263" s="60"/>
      <c r="AZ263" s="60"/>
      <c r="BA263" s="60"/>
      <c r="BB263" s="60"/>
      <c r="BC263" s="60"/>
      <c r="BD263" s="60"/>
      <c r="BE263" s="60"/>
      <c r="BF263" s="60"/>
      <c r="BG263" s="60"/>
      <c r="BH263" s="60"/>
      <c r="BI263" s="60"/>
      <c r="BJ263" s="60"/>
      <c r="BK263" s="60"/>
      <c r="BL263" s="60"/>
      <c r="BM263" s="60"/>
      <c r="BN263" s="60"/>
      <c r="BO263" s="60"/>
      <c r="BP263" s="60"/>
      <c r="BQ263" s="60"/>
      <c r="BR263" s="60"/>
      <c r="BS263" s="60"/>
      <c r="BT263" s="60"/>
      <c r="BU263" s="60"/>
      <c r="BV263" s="60"/>
      <c r="BW263" s="60"/>
    </row>
    <row r="264" spans="1:75" s="18" customFormat="1" ht="21">
      <c r="A264" s="28" t="s">
        <v>283</v>
      </c>
      <c r="C264" s="19"/>
      <c r="D264" s="22" t="s">
        <v>1</v>
      </c>
      <c r="E264" s="20">
        <v>19908.4212621939</v>
      </c>
      <c r="F264" s="20">
        <v>19908.4212621939</v>
      </c>
      <c r="G264" s="20">
        <f t="shared" si="12"/>
        <v>0</v>
      </c>
      <c r="H264" s="20">
        <f t="shared" ref="H264:H327" si="13">F264/E264</f>
        <v>1</v>
      </c>
      <c r="I264" s="6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</row>
    <row r="265" spans="1:75" s="18" customFormat="1">
      <c r="A265" s="18">
        <v>4</v>
      </c>
      <c r="B265" s="18" t="s">
        <v>62</v>
      </c>
      <c r="C265" s="19" t="s">
        <v>11</v>
      </c>
      <c r="E265" s="20">
        <v>19908.4212621939</v>
      </c>
      <c r="F265" s="20">
        <v>19908.4212621939</v>
      </c>
      <c r="G265" s="20">
        <f t="shared" ref="G265:G328" si="14">F265-E265</f>
        <v>0</v>
      </c>
      <c r="H265" s="20">
        <f t="shared" si="13"/>
        <v>1</v>
      </c>
      <c r="I265" s="61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  <c r="BK265" s="61"/>
      <c r="BL265" s="61"/>
      <c r="BM265" s="61"/>
      <c r="BN265" s="61"/>
      <c r="BO265" s="61"/>
      <c r="BP265" s="61"/>
      <c r="BQ265" s="61"/>
      <c r="BR265" s="61"/>
      <c r="BS265" s="61"/>
      <c r="BT265" s="61"/>
      <c r="BU265" s="61"/>
      <c r="BV265" s="61"/>
      <c r="BW265" s="61"/>
    </row>
    <row r="266" spans="1:75" s="18" customFormat="1">
      <c r="A266" s="18">
        <v>42</v>
      </c>
      <c r="B266" s="18" t="s">
        <v>63</v>
      </c>
      <c r="C266" s="19" t="s">
        <v>11</v>
      </c>
      <c r="E266" s="20">
        <v>19908.4212621939</v>
      </c>
      <c r="F266" s="20">
        <v>19908.4212621939</v>
      </c>
      <c r="G266" s="20">
        <f t="shared" si="14"/>
        <v>0</v>
      </c>
      <c r="H266" s="20">
        <f t="shared" si="13"/>
        <v>1</v>
      </c>
      <c r="I266" s="61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  <c r="BK266" s="61"/>
      <c r="BL266" s="61"/>
      <c r="BM266" s="61"/>
      <c r="BN266" s="61"/>
      <c r="BO266" s="61"/>
      <c r="BP266" s="61"/>
      <c r="BQ266" s="61"/>
      <c r="BR266" s="61"/>
      <c r="BS266" s="61"/>
      <c r="BT266" s="61"/>
      <c r="BU266" s="61"/>
      <c r="BV266" s="61"/>
      <c r="BW266" s="61"/>
    </row>
    <row r="267" spans="1:75" s="18" customFormat="1">
      <c r="A267" s="18">
        <v>422</v>
      </c>
      <c r="B267" s="18" t="s">
        <v>93</v>
      </c>
      <c r="C267" s="19" t="s">
        <v>11</v>
      </c>
      <c r="E267" s="20">
        <v>19908.4212621939</v>
      </c>
      <c r="F267" s="20">
        <v>19908.4212621939</v>
      </c>
      <c r="G267" s="20">
        <f t="shared" si="14"/>
        <v>0</v>
      </c>
      <c r="H267" s="20">
        <f t="shared" si="13"/>
        <v>1</v>
      </c>
      <c r="I267" s="61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  <c r="BK267" s="61"/>
      <c r="BL267" s="61"/>
      <c r="BM267" s="61"/>
      <c r="BN267" s="61"/>
      <c r="BO267" s="61"/>
      <c r="BP267" s="61"/>
      <c r="BQ267" s="61"/>
      <c r="BR267" s="61"/>
      <c r="BS267" s="61"/>
      <c r="BT267" s="61"/>
      <c r="BU267" s="61"/>
      <c r="BV267" s="61"/>
      <c r="BW267" s="61"/>
    </row>
    <row r="268" spans="1:75" s="37" customFormat="1">
      <c r="A268" s="37" t="s">
        <v>239</v>
      </c>
      <c r="C268" s="38"/>
      <c r="E268" s="39">
        <v>9290.5965890238203</v>
      </c>
      <c r="F268" s="39">
        <v>9290.5965890238203</v>
      </c>
      <c r="G268" s="40">
        <f t="shared" si="14"/>
        <v>0</v>
      </c>
      <c r="H268" s="40">
        <f t="shared" si="13"/>
        <v>1</v>
      </c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  <c r="AW268" s="60"/>
      <c r="AX268" s="60"/>
      <c r="AY268" s="60"/>
      <c r="AZ268" s="60"/>
      <c r="BA268" s="60"/>
      <c r="BB268" s="60"/>
      <c r="BC268" s="60"/>
      <c r="BD268" s="60"/>
      <c r="BE268" s="60"/>
      <c r="BF268" s="60"/>
      <c r="BG268" s="60"/>
      <c r="BH268" s="60"/>
      <c r="BI268" s="60"/>
      <c r="BJ268" s="60"/>
      <c r="BK268" s="60"/>
      <c r="BL268" s="60"/>
      <c r="BM268" s="60"/>
      <c r="BN268" s="60"/>
      <c r="BO268" s="60"/>
      <c r="BP268" s="60"/>
      <c r="BQ268" s="60"/>
      <c r="BR268" s="60"/>
      <c r="BS268" s="60"/>
      <c r="BT268" s="60"/>
      <c r="BU268" s="60"/>
      <c r="BV268" s="60"/>
      <c r="BW268" s="60"/>
    </row>
    <row r="269" spans="1:75" s="18" customFormat="1" ht="21">
      <c r="A269" s="18" t="s">
        <v>213</v>
      </c>
      <c r="C269" s="19"/>
      <c r="D269" s="22" t="s">
        <v>1</v>
      </c>
      <c r="E269" s="20">
        <v>9290.5965890238203</v>
      </c>
      <c r="F269" s="20">
        <v>9290.5965890238203</v>
      </c>
      <c r="G269" s="20">
        <f t="shared" si="14"/>
        <v>0</v>
      </c>
      <c r="H269" s="20">
        <f t="shared" si="13"/>
        <v>1</v>
      </c>
      <c r="I269" s="61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</row>
    <row r="270" spans="1:75" s="18" customFormat="1">
      <c r="A270" s="18">
        <v>4</v>
      </c>
      <c r="B270" s="18" t="s">
        <v>62</v>
      </c>
      <c r="C270" s="19" t="s">
        <v>94</v>
      </c>
      <c r="E270" s="20">
        <v>9290.5965890238203</v>
      </c>
      <c r="F270" s="20">
        <v>9290.5965890238203</v>
      </c>
      <c r="G270" s="20">
        <f t="shared" si="14"/>
        <v>0</v>
      </c>
      <c r="H270" s="20">
        <f t="shared" si="13"/>
        <v>1</v>
      </c>
      <c r="I270" s="61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</row>
    <row r="271" spans="1:75" s="18" customFormat="1">
      <c r="A271" s="18">
        <v>41</v>
      </c>
      <c r="B271" s="18" t="s">
        <v>95</v>
      </c>
      <c r="C271" s="19" t="s">
        <v>94</v>
      </c>
      <c r="E271" s="20">
        <v>9290.5965890238203</v>
      </c>
      <c r="F271" s="20">
        <v>9290.5965890238203</v>
      </c>
      <c r="G271" s="20">
        <f t="shared" si="14"/>
        <v>0</v>
      </c>
      <c r="H271" s="20">
        <f t="shared" si="13"/>
        <v>1</v>
      </c>
      <c r="I271" s="61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  <c r="BK271" s="61"/>
      <c r="BL271" s="61"/>
      <c r="BM271" s="61"/>
      <c r="BN271" s="61"/>
      <c r="BO271" s="61"/>
      <c r="BP271" s="61"/>
      <c r="BQ271" s="61"/>
      <c r="BR271" s="61"/>
      <c r="BS271" s="61"/>
      <c r="BT271" s="61"/>
      <c r="BU271" s="61"/>
      <c r="BV271" s="61"/>
      <c r="BW271" s="61"/>
    </row>
    <row r="272" spans="1:75" s="18" customFormat="1">
      <c r="A272" s="18">
        <v>412</v>
      </c>
      <c r="B272" s="18" t="s">
        <v>96</v>
      </c>
      <c r="C272" s="19" t="s">
        <v>94</v>
      </c>
      <c r="E272" s="20">
        <v>9290.5965890238203</v>
      </c>
      <c r="F272" s="20">
        <v>9290.5965890238203</v>
      </c>
      <c r="G272" s="20">
        <f t="shared" si="14"/>
        <v>0</v>
      </c>
      <c r="H272" s="20">
        <f t="shared" si="13"/>
        <v>1</v>
      </c>
      <c r="I272" s="61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1"/>
      <c r="BF272" s="61"/>
      <c r="BG272" s="61"/>
      <c r="BH272" s="61"/>
      <c r="BI272" s="61"/>
      <c r="BJ272" s="61"/>
      <c r="BK272" s="61"/>
      <c r="BL272" s="61"/>
      <c r="BM272" s="61"/>
      <c r="BN272" s="61"/>
      <c r="BO272" s="61"/>
      <c r="BP272" s="61"/>
      <c r="BQ272" s="61"/>
      <c r="BR272" s="61"/>
      <c r="BS272" s="61"/>
      <c r="BT272" s="61"/>
      <c r="BU272" s="61"/>
      <c r="BV272" s="61"/>
      <c r="BW272" s="61"/>
    </row>
    <row r="273" spans="1:75" s="37" customFormat="1">
      <c r="A273" s="37" t="s">
        <v>240</v>
      </c>
      <c r="C273" s="38"/>
      <c r="E273" s="39">
        <v>13272.2808414626</v>
      </c>
      <c r="F273" s="39">
        <v>16000</v>
      </c>
      <c r="G273" s="40">
        <f t="shared" si="14"/>
        <v>2727.7191585374003</v>
      </c>
      <c r="H273" s="40">
        <f t="shared" si="13"/>
        <v>1.2055200000000006</v>
      </c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  <c r="AW273" s="60"/>
      <c r="AX273" s="60"/>
      <c r="AY273" s="60"/>
      <c r="AZ273" s="60"/>
      <c r="BA273" s="60"/>
      <c r="BB273" s="60"/>
      <c r="BC273" s="60"/>
      <c r="BD273" s="60"/>
      <c r="BE273" s="60"/>
      <c r="BF273" s="60"/>
      <c r="BG273" s="60"/>
      <c r="BH273" s="60"/>
      <c r="BI273" s="60"/>
      <c r="BJ273" s="60"/>
      <c r="BK273" s="60"/>
      <c r="BL273" s="60"/>
      <c r="BM273" s="60"/>
      <c r="BN273" s="60"/>
      <c r="BO273" s="60"/>
      <c r="BP273" s="60"/>
      <c r="BQ273" s="60"/>
      <c r="BR273" s="60"/>
      <c r="BS273" s="60"/>
      <c r="BT273" s="60"/>
      <c r="BU273" s="60"/>
      <c r="BV273" s="60"/>
      <c r="BW273" s="60"/>
    </row>
    <row r="274" spans="1:75" s="18" customFormat="1" ht="21">
      <c r="A274" s="18" t="s">
        <v>285</v>
      </c>
      <c r="C274" s="19"/>
      <c r="D274" s="22" t="s">
        <v>1</v>
      </c>
      <c r="E274" s="20">
        <v>13272.2808414626</v>
      </c>
      <c r="F274" s="20">
        <v>16000</v>
      </c>
      <c r="G274" s="20">
        <f t="shared" si="14"/>
        <v>2727.7191585374003</v>
      </c>
      <c r="H274" s="20">
        <f t="shared" si="13"/>
        <v>1.2055200000000006</v>
      </c>
      <c r="I274" s="61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  <c r="BK274" s="61"/>
      <c r="BL274" s="61"/>
      <c r="BM274" s="61"/>
      <c r="BN274" s="61"/>
      <c r="BO274" s="61"/>
      <c r="BP274" s="61"/>
      <c r="BQ274" s="61"/>
      <c r="BR274" s="61"/>
      <c r="BS274" s="61"/>
      <c r="BT274" s="61"/>
      <c r="BU274" s="61"/>
      <c r="BV274" s="61"/>
      <c r="BW274" s="61"/>
    </row>
    <row r="275" spans="1:75" s="18" customFormat="1">
      <c r="A275" s="18">
        <v>4</v>
      </c>
      <c r="B275" s="18" t="s">
        <v>62</v>
      </c>
      <c r="C275" s="19" t="s">
        <v>11</v>
      </c>
      <c r="E275" s="20">
        <v>13272.2808414626</v>
      </c>
      <c r="F275" s="20">
        <v>16000</v>
      </c>
      <c r="G275" s="20">
        <f t="shared" si="14"/>
        <v>2727.7191585374003</v>
      </c>
      <c r="H275" s="20">
        <f t="shared" si="13"/>
        <v>1.2055200000000006</v>
      </c>
      <c r="I275" s="61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1"/>
      <c r="BF275" s="61"/>
      <c r="BG275" s="61"/>
      <c r="BH275" s="61"/>
      <c r="BI275" s="61"/>
      <c r="BJ275" s="61"/>
      <c r="BK275" s="61"/>
      <c r="BL275" s="61"/>
      <c r="BM275" s="61"/>
      <c r="BN275" s="61"/>
      <c r="BO275" s="61"/>
      <c r="BP275" s="61"/>
      <c r="BQ275" s="61"/>
      <c r="BR275" s="61"/>
      <c r="BS275" s="61"/>
      <c r="BT275" s="61"/>
      <c r="BU275" s="61"/>
      <c r="BV275" s="61"/>
      <c r="BW275" s="61"/>
    </row>
    <row r="276" spans="1:75" s="18" customFormat="1">
      <c r="A276" s="18">
        <v>41</v>
      </c>
      <c r="B276" s="18" t="s">
        <v>95</v>
      </c>
      <c r="C276" s="19" t="s">
        <v>11</v>
      </c>
      <c r="E276" s="20">
        <v>13272.2808414626</v>
      </c>
      <c r="F276" s="20">
        <v>16000</v>
      </c>
      <c r="G276" s="20">
        <f t="shared" si="14"/>
        <v>2727.7191585374003</v>
      </c>
      <c r="H276" s="20">
        <f t="shared" si="13"/>
        <v>1.2055200000000006</v>
      </c>
      <c r="I276" s="61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</row>
    <row r="277" spans="1:75" s="18" customFormat="1">
      <c r="A277" s="18">
        <v>411</v>
      </c>
      <c r="B277" s="18" t="s">
        <v>97</v>
      </c>
      <c r="C277" s="19" t="s">
        <v>11</v>
      </c>
      <c r="E277" s="20">
        <v>13272.2808414626</v>
      </c>
      <c r="F277" s="20">
        <v>16000</v>
      </c>
      <c r="G277" s="20">
        <f t="shared" si="14"/>
        <v>2727.7191585374003</v>
      </c>
      <c r="H277" s="20">
        <f t="shared" si="13"/>
        <v>1.2055200000000006</v>
      </c>
      <c r="I277" s="61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  <c r="BK277" s="61"/>
      <c r="BL277" s="61"/>
      <c r="BM277" s="61"/>
      <c r="BN277" s="61"/>
      <c r="BO277" s="61"/>
      <c r="BP277" s="61"/>
      <c r="BQ277" s="61"/>
      <c r="BR277" s="61"/>
      <c r="BS277" s="61"/>
      <c r="BT277" s="61"/>
      <c r="BU277" s="61"/>
      <c r="BV277" s="61"/>
      <c r="BW277" s="61"/>
    </row>
    <row r="278" spans="1:75" s="37" customFormat="1">
      <c r="A278" s="37" t="s">
        <v>241</v>
      </c>
      <c r="C278" s="38"/>
      <c r="E278" s="39">
        <v>3981.6842524387798</v>
      </c>
      <c r="F278" s="39">
        <v>0</v>
      </c>
      <c r="G278" s="40">
        <f t="shared" si="14"/>
        <v>-3981.6842524387798</v>
      </c>
      <c r="H278" s="40">
        <f t="shared" si="13"/>
        <v>0</v>
      </c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  <c r="AW278" s="60"/>
      <c r="AX278" s="60"/>
      <c r="AY278" s="60"/>
      <c r="AZ278" s="60"/>
      <c r="BA278" s="60"/>
      <c r="BB278" s="60"/>
      <c r="BC278" s="60"/>
      <c r="BD278" s="60"/>
      <c r="BE278" s="60"/>
      <c r="BF278" s="60"/>
      <c r="BG278" s="60"/>
      <c r="BH278" s="60"/>
      <c r="BI278" s="60"/>
      <c r="BJ278" s="60"/>
      <c r="BK278" s="60"/>
      <c r="BL278" s="60"/>
      <c r="BM278" s="60"/>
      <c r="BN278" s="60"/>
      <c r="BO278" s="60"/>
      <c r="BP278" s="60"/>
      <c r="BQ278" s="60"/>
      <c r="BR278" s="60"/>
      <c r="BS278" s="60"/>
      <c r="BT278" s="60"/>
      <c r="BU278" s="60"/>
      <c r="BV278" s="60"/>
      <c r="BW278" s="60"/>
    </row>
    <row r="279" spans="1:75" s="18" customFormat="1" ht="21">
      <c r="A279" s="18" t="s">
        <v>15</v>
      </c>
      <c r="C279" s="19"/>
      <c r="D279" s="22" t="s">
        <v>1</v>
      </c>
      <c r="E279" s="20">
        <v>3981.6842524387798</v>
      </c>
      <c r="F279" s="20">
        <v>0</v>
      </c>
      <c r="G279" s="20">
        <f t="shared" si="14"/>
        <v>-3981.6842524387798</v>
      </c>
      <c r="H279" s="20">
        <f t="shared" si="13"/>
        <v>0</v>
      </c>
      <c r="I279" s="61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  <c r="BK279" s="61"/>
      <c r="BL279" s="61"/>
      <c r="BM279" s="61"/>
      <c r="BN279" s="61"/>
      <c r="BO279" s="61"/>
      <c r="BP279" s="61"/>
      <c r="BQ279" s="61"/>
      <c r="BR279" s="61"/>
      <c r="BS279" s="61"/>
      <c r="BT279" s="61"/>
      <c r="BU279" s="61"/>
      <c r="BV279" s="61"/>
      <c r="BW279" s="61"/>
    </row>
    <row r="280" spans="1:75" s="18" customFormat="1">
      <c r="A280" s="18">
        <v>4</v>
      </c>
      <c r="B280" s="18" t="s">
        <v>62</v>
      </c>
      <c r="C280" s="19" t="s">
        <v>91</v>
      </c>
      <c r="E280" s="20">
        <v>3981.6842524387798</v>
      </c>
      <c r="F280" s="20">
        <v>0</v>
      </c>
      <c r="G280" s="20">
        <f t="shared" si="14"/>
        <v>-3981.6842524387798</v>
      </c>
      <c r="H280" s="20">
        <f t="shared" si="13"/>
        <v>0</v>
      </c>
      <c r="I280" s="61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  <c r="BB280" s="61"/>
      <c r="BC280" s="61"/>
      <c r="BD280" s="61"/>
      <c r="BE280" s="61"/>
      <c r="BF280" s="61"/>
      <c r="BG280" s="61"/>
      <c r="BH280" s="61"/>
      <c r="BI280" s="61"/>
      <c r="BJ280" s="61"/>
      <c r="BK280" s="61"/>
      <c r="BL280" s="61"/>
      <c r="BM280" s="61"/>
      <c r="BN280" s="61"/>
      <c r="BO280" s="61"/>
      <c r="BP280" s="61"/>
      <c r="BQ280" s="61"/>
      <c r="BR280" s="61"/>
      <c r="BS280" s="61"/>
      <c r="BT280" s="61"/>
      <c r="BU280" s="61"/>
      <c r="BV280" s="61"/>
      <c r="BW280" s="61"/>
    </row>
    <row r="281" spans="1:75" s="18" customFormat="1">
      <c r="A281" s="18">
        <v>42</v>
      </c>
      <c r="B281" s="18" t="s">
        <v>63</v>
      </c>
      <c r="C281" s="19" t="s">
        <v>91</v>
      </c>
      <c r="E281" s="20">
        <v>3981.6842524387798</v>
      </c>
      <c r="F281" s="20">
        <v>0</v>
      </c>
      <c r="G281" s="20">
        <f t="shared" si="14"/>
        <v>-3981.6842524387798</v>
      </c>
      <c r="H281" s="20">
        <f t="shared" si="13"/>
        <v>0</v>
      </c>
      <c r="I281" s="61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1"/>
      <c r="BF281" s="61"/>
      <c r="BG281" s="61"/>
      <c r="BH281" s="61"/>
      <c r="BI281" s="61"/>
      <c r="BJ281" s="61"/>
      <c r="BK281" s="61"/>
      <c r="BL281" s="61"/>
      <c r="BM281" s="61"/>
      <c r="BN281" s="61"/>
      <c r="BO281" s="61"/>
      <c r="BP281" s="61"/>
      <c r="BQ281" s="61"/>
      <c r="BR281" s="61"/>
      <c r="BS281" s="61"/>
      <c r="BT281" s="61"/>
      <c r="BU281" s="61"/>
      <c r="BV281" s="61"/>
      <c r="BW281" s="61"/>
    </row>
    <row r="282" spans="1:75" s="18" customFormat="1">
      <c r="A282" s="18">
        <v>421</v>
      </c>
      <c r="B282" s="18" t="s">
        <v>93</v>
      </c>
      <c r="C282" s="19" t="s">
        <v>91</v>
      </c>
      <c r="E282" s="20">
        <v>3981.6842524387798</v>
      </c>
      <c r="F282" s="20">
        <v>0</v>
      </c>
      <c r="G282" s="20">
        <f t="shared" si="14"/>
        <v>-3981.6842524387798</v>
      </c>
      <c r="H282" s="20">
        <f t="shared" si="13"/>
        <v>0</v>
      </c>
      <c r="I282" s="61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  <c r="BB282" s="61"/>
      <c r="BC282" s="61"/>
      <c r="BD282" s="61"/>
      <c r="BE282" s="61"/>
      <c r="BF282" s="61"/>
      <c r="BG282" s="61"/>
      <c r="BH282" s="61"/>
      <c r="BI282" s="61"/>
      <c r="BJ282" s="61"/>
      <c r="BK282" s="61"/>
      <c r="BL282" s="61"/>
      <c r="BM282" s="61"/>
      <c r="BN282" s="61"/>
      <c r="BO282" s="61"/>
      <c r="BP282" s="61"/>
      <c r="BQ282" s="61"/>
      <c r="BR282" s="61"/>
      <c r="BS282" s="61"/>
      <c r="BT282" s="61"/>
      <c r="BU282" s="61"/>
      <c r="BV282" s="61"/>
      <c r="BW282" s="61"/>
    </row>
    <row r="283" spans="1:75" s="37" customFormat="1">
      <c r="A283" s="37" t="s">
        <v>242</v>
      </c>
      <c r="C283" s="38"/>
      <c r="E283" s="39">
        <v>39816.842524387801</v>
      </c>
      <c r="F283" s="39">
        <v>39816.842524387801</v>
      </c>
      <c r="G283" s="40">
        <f t="shared" si="14"/>
        <v>0</v>
      </c>
      <c r="H283" s="40">
        <f t="shared" si="13"/>
        <v>1</v>
      </c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  <c r="AW283" s="60"/>
      <c r="AX283" s="60"/>
      <c r="AY283" s="60"/>
      <c r="AZ283" s="60"/>
      <c r="BA283" s="60"/>
      <c r="BB283" s="60"/>
      <c r="BC283" s="60"/>
      <c r="BD283" s="60"/>
      <c r="BE283" s="60"/>
      <c r="BF283" s="60"/>
      <c r="BG283" s="60"/>
      <c r="BH283" s="60"/>
      <c r="BI283" s="60"/>
      <c r="BJ283" s="60"/>
      <c r="BK283" s="60"/>
      <c r="BL283" s="60"/>
      <c r="BM283" s="60"/>
      <c r="BN283" s="60"/>
      <c r="BO283" s="60"/>
      <c r="BP283" s="60"/>
      <c r="BQ283" s="60"/>
      <c r="BR283" s="60"/>
      <c r="BS283" s="60"/>
      <c r="BT283" s="60"/>
      <c r="BU283" s="60"/>
      <c r="BV283" s="60"/>
      <c r="BW283" s="60"/>
    </row>
    <row r="284" spans="1:75" s="18" customFormat="1">
      <c r="A284" s="79" t="s">
        <v>289</v>
      </c>
      <c r="B284" s="79"/>
      <c r="C284" s="79"/>
      <c r="E284" s="20">
        <v>39816.842524387801</v>
      </c>
      <c r="F284" s="20">
        <v>39816.842524387801</v>
      </c>
      <c r="G284" s="20">
        <f t="shared" si="14"/>
        <v>0</v>
      </c>
      <c r="H284" s="20">
        <f t="shared" si="13"/>
        <v>1</v>
      </c>
      <c r="I284" s="61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1"/>
      <c r="BF284" s="61"/>
      <c r="BG284" s="61"/>
      <c r="BH284" s="61"/>
      <c r="BI284" s="61"/>
      <c r="BJ284" s="61"/>
      <c r="BK284" s="61"/>
      <c r="BL284" s="61"/>
      <c r="BM284" s="61"/>
      <c r="BN284" s="61"/>
      <c r="BO284" s="61"/>
      <c r="BP284" s="61"/>
      <c r="BQ284" s="61"/>
      <c r="BR284" s="61"/>
      <c r="BS284" s="61"/>
      <c r="BT284" s="61"/>
      <c r="BU284" s="61"/>
      <c r="BV284" s="61"/>
      <c r="BW284" s="61"/>
    </row>
    <row r="285" spans="1:75" s="18" customFormat="1">
      <c r="A285" s="18">
        <v>4</v>
      </c>
      <c r="B285" s="18" t="s">
        <v>62</v>
      </c>
      <c r="C285" s="19" t="s">
        <v>11</v>
      </c>
      <c r="E285" s="20">
        <v>39816.842524387801</v>
      </c>
      <c r="F285" s="20">
        <v>39816.842524387801</v>
      </c>
      <c r="G285" s="20">
        <f t="shared" si="14"/>
        <v>0</v>
      </c>
      <c r="H285" s="20">
        <f t="shared" si="13"/>
        <v>1</v>
      </c>
      <c r="I285" s="61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  <c r="BB285" s="61"/>
      <c r="BC285" s="61"/>
      <c r="BD285" s="61"/>
      <c r="BE285" s="61"/>
      <c r="BF285" s="61"/>
      <c r="BG285" s="61"/>
      <c r="BH285" s="61"/>
      <c r="BI285" s="61"/>
      <c r="BJ285" s="61"/>
      <c r="BK285" s="61"/>
      <c r="BL285" s="61"/>
      <c r="BM285" s="61"/>
      <c r="BN285" s="61"/>
      <c r="BO285" s="61"/>
      <c r="BP285" s="61"/>
      <c r="BQ285" s="61"/>
      <c r="BR285" s="61"/>
      <c r="BS285" s="61"/>
      <c r="BT285" s="61"/>
      <c r="BU285" s="61"/>
      <c r="BV285" s="61"/>
      <c r="BW285" s="61"/>
    </row>
    <row r="286" spans="1:75" s="18" customFormat="1">
      <c r="A286" s="18">
        <v>42</v>
      </c>
      <c r="B286" s="18" t="s">
        <v>92</v>
      </c>
      <c r="C286" s="19" t="s">
        <v>11</v>
      </c>
      <c r="E286" s="20">
        <v>39816.842524387801</v>
      </c>
      <c r="F286" s="20">
        <v>39816.842524387801</v>
      </c>
      <c r="G286" s="20">
        <f t="shared" si="14"/>
        <v>0</v>
      </c>
      <c r="H286" s="20">
        <f t="shared" si="13"/>
        <v>1</v>
      </c>
      <c r="I286" s="61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  <c r="BB286" s="61"/>
      <c r="BC286" s="61"/>
      <c r="BD286" s="61"/>
      <c r="BE286" s="61"/>
      <c r="BF286" s="61"/>
      <c r="BG286" s="61"/>
      <c r="BH286" s="61"/>
      <c r="BI286" s="61"/>
      <c r="BJ286" s="61"/>
      <c r="BK286" s="61"/>
      <c r="BL286" s="61"/>
      <c r="BM286" s="61"/>
      <c r="BN286" s="61"/>
      <c r="BO286" s="61"/>
      <c r="BP286" s="61"/>
      <c r="BQ286" s="61"/>
      <c r="BR286" s="61"/>
      <c r="BS286" s="61"/>
      <c r="BT286" s="61"/>
      <c r="BU286" s="61"/>
      <c r="BV286" s="61"/>
      <c r="BW286" s="61"/>
    </row>
    <row r="287" spans="1:75" s="18" customFormat="1">
      <c r="A287" s="18">
        <v>421</v>
      </c>
      <c r="B287" s="18" t="s">
        <v>93</v>
      </c>
      <c r="C287" s="19" t="s">
        <v>11</v>
      </c>
      <c r="E287" s="20">
        <v>39816.842524387801</v>
      </c>
      <c r="F287" s="20">
        <v>39816.842524387801</v>
      </c>
      <c r="G287" s="20">
        <f t="shared" si="14"/>
        <v>0</v>
      </c>
      <c r="H287" s="20">
        <f t="shared" si="13"/>
        <v>1</v>
      </c>
      <c r="I287" s="61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  <c r="BB287" s="61"/>
      <c r="BC287" s="61"/>
      <c r="BD287" s="61"/>
      <c r="BE287" s="61"/>
      <c r="BF287" s="61"/>
      <c r="BG287" s="61"/>
      <c r="BH287" s="61"/>
      <c r="BI287" s="61"/>
      <c r="BJ287" s="61"/>
      <c r="BK287" s="61"/>
      <c r="BL287" s="61"/>
      <c r="BM287" s="61"/>
      <c r="BN287" s="61"/>
      <c r="BO287" s="61"/>
      <c r="BP287" s="61"/>
      <c r="BQ287" s="61"/>
      <c r="BR287" s="61"/>
      <c r="BS287" s="61"/>
      <c r="BT287" s="61"/>
      <c r="BU287" s="61"/>
      <c r="BV287" s="61"/>
      <c r="BW287" s="61"/>
    </row>
    <row r="288" spans="1:75" s="37" customFormat="1">
      <c r="A288" s="37" t="s">
        <v>243</v>
      </c>
      <c r="C288" s="38"/>
      <c r="E288" s="39">
        <v>26544.561682925199</v>
      </c>
      <c r="F288" s="39">
        <v>30000</v>
      </c>
      <c r="G288" s="40">
        <f t="shared" si="14"/>
        <v>3455.4383170748006</v>
      </c>
      <c r="H288" s="40">
        <f t="shared" si="13"/>
        <v>1.1301750000000004</v>
      </c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  <c r="AW288" s="60"/>
      <c r="AX288" s="60"/>
      <c r="AY288" s="60"/>
      <c r="AZ288" s="60"/>
      <c r="BA288" s="60"/>
      <c r="BB288" s="60"/>
      <c r="BC288" s="60"/>
      <c r="BD288" s="60"/>
      <c r="BE288" s="60"/>
      <c r="BF288" s="60"/>
      <c r="BG288" s="60"/>
      <c r="BH288" s="60"/>
      <c r="BI288" s="60"/>
      <c r="BJ288" s="60"/>
      <c r="BK288" s="60"/>
      <c r="BL288" s="60"/>
      <c r="BM288" s="60"/>
      <c r="BN288" s="60"/>
      <c r="BO288" s="60"/>
      <c r="BP288" s="60"/>
      <c r="BQ288" s="60"/>
      <c r="BR288" s="60"/>
      <c r="BS288" s="60"/>
      <c r="BT288" s="60"/>
      <c r="BU288" s="60"/>
      <c r="BV288" s="60"/>
      <c r="BW288" s="60"/>
    </row>
    <row r="289" spans="1:75" s="18" customFormat="1" ht="21">
      <c r="A289" s="18" t="s">
        <v>214</v>
      </c>
      <c r="C289" s="19"/>
      <c r="D289" s="22" t="s">
        <v>1</v>
      </c>
      <c r="E289" s="20">
        <v>26544.561682925199</v>
      </c>
      <c r="F289" s="20">
        <v>30000</v>
      </c>
      <c r="G289" s="20">
        <f t="shared" si="14"/>
        <v>3455.4383170748006</v>
      </c>
      <c r="H289" s="20">
        <f t="shared" si="13"/>
        <v>1.1301750000000004</v>
      </c>
      <c r="I289" s="61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1"/>
      <c r="BF289" s="61"/>
      <c r="BG289" s="61"/>
      <c r="BH289" s="61"/>
      <c r="BI289" s="61"/>
      <c r="BJ289" s="61"/>
      <c r="BK289" s="61"/>
      <c r="BL289" s="61"/>
      <c r="BM289" s="61"/>
      <c r="BN289" s="61"/>
      <c r="BO289" s="61"/>
      <c r="BP289" s="61"/>
      <c r="BQ289" s="61"/>
      <c r="BR289" s="61"/>
      <c r="BS289" s="61"/>
      <c r="BT289" s="61"/>
      <c r="BU289" s="61"/>
      <c r="BV289" s="61"/>
      <c r="BW289" s="61"/>
    </row>
    <row r="290" spans="1:75" s="18" customFormat="1">
      <c r="A290" s="18">
        <v>4</v>
      </c>
      <c r="B290" s="18" t="s">
        <v>62</v>
      </c>
      <c r="C290" s="19" t="s">
        <v>11</v>
      </c>
      <c r="E290" s="20">
        <v>26544.561682925199</v>
      </c>
      <c r="F290" s="20">
        <v>30000</v>
      </c>
      <c r="G290" s="20">
        <f t="shared" si="14"/>
        <v>3455.4383170748006</v>
      </c>
      <c r="H290" s="20">
        <f t="shared" si="13"/>
        <v>1.1301750000000004</v>
      </c>
      <c r="I290" s="61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  <c r="BK290" s="61"/>
      <c r="BL290" s="61"/>
      <c r="BM290" s="61"/>
      <c r="BN290" s="61"/>
      <c r="BO290" s="61"/>
      <c r="BP290" s="61"/>
      <c r="BQ290" s="61"/>
      <c r="BR290" s="61"/>
      <c r="BS290" s="61"/>
      <c r="BT290" s="61"/>
      <c r="BU290" s="61"/>
      <c r="BV290" s="61"/>
      <c r="BW290" s="61"/>
    </row>
    <row r="291" spans="1:75" s="18" customFormat="1">
      <c r="A291" s="18">
        <v>41</v>
      </c>
      <c r="B291" s="18" t="s">
        <v>95</v>
      </c>
      <c r="C291" s="19" t="s">
        <v>11</v>
      </c>
      <c r="E291" s="20">
        <v>26544.561682925199</v>
      </c>
      <c r="F291" s="20">
        <v>30000</v>
      </c>
      <c r="G291" s="20">
        <f t="shared" si="14"/>
        <v>3455.4383170748006</v>
      </c>
      <c r="H291" s="20">
        <f t="shared" si="13"/>
        <v>1.1301750000000004</v>
      </c>
      <c r="I291" s="61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  <c r="BB291" s="61"/>
      <c r="BC291" s="61"/>
      <c r="BD291" s="61"/>
      <c r="BE291" s="61"/>
      <c r="BF291" s="61"/>
      <c r="BG291" s="61"/>
      <c r="BH291" s="61"/>
      <c r="BI291" s="61"/>
      <c r="BJ291" s="61"/>
      <c r="BK291" s="61"/>
      <c r="BL291" s="61"/>
      <c r="BM291" s="61"/>
      <c r="BN291" s="61"/>
      <c r="BO291" s="61"/>
      <c r="BP291" s="61"/>
      <c r="BQ291" s="61"/>
      <c r="BR291" s="61"/>
      <c r="BS291" s="61"/>
      <c r="BT291" s="61"/>
      <c r="BU291" s="61"/>
      <c r="BV291" s="61"/>
      <c r="BW291" s="61"/>
    </row>
    <row r="292" spans="1:75" s="18" customFormat="1">
      <c r="A292" s="18">
        <v>411</v>
      </c>
      <c r="B292" s="18" t="s">
        <v>97</v>
      </c>
      <c r="C292" s="19" t="s">
        <v>11</v>
      </c>
      <c r="E292" s="20">
        <v>26544.561682925199</v>
      </c>
      <c r="F292" s="20">
        <v>30000</v>
      </c>
      <c r="G292" s="20">
        <f t="shared" si="14"/>
        <v>3455.4383170748006</v>
      </c>
      <c r="H292" s="20">
        <f t="shared" si="13"/>
        <v>1.1301750000000004</v>
      </c>
      <c r="I292" s="61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  <c r="BK292" s="61"/>
      <c r="BL292" s="61"/>
      <c r="BM292" s="61"/>
      <c r="BN292" s="61"/>
      <c r="BO292" s="61"/>
      <c r="BP292" s="61"/>
      <c r="BQ292" s="61"/>
      <c r="BR292" s="61"/>
      <c r="BS292" s="61"/>
      <c r="BT292" s="61"/>
      <c r="BU292" s="61"/>
      <c r="BV292" s="61"/>
      <c r="BW292" s="61"/>
    </row>
    <row r="293" spans="1:75" s="37" customFormat="1">
      <c r="A293" s="37" t="s">
        <v>244</v>
      </c>
      <c r="C293" s="38"/>
      <c r="E293" s="39">
        <v>6636.1404207312999</v>
      </c>
      <c r="F293" s="39">
        <v>6636.1404207312999</v>
      </c>
      <c r="G293" s="40">
        <f t="shared" si="14"/>
        <v>0</v>
      </c>
      <c r="H293" s="40">
        <f t="shared" si="13"/>
        <v>1</v>
      </c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  <c r="AW293" s="60"/>
      <c r="AX293" s="60"/>
      <c r="AY293" s="60"/>
      <c r="AZ293" s="60"/>
      <c r="BA293" s="60"/>
      <c r="BB293" s="60"/>
      <c r="BC293" s="60"/>
      <c r="BD293" s="60"/>
      <c r="BE293" s="60"/>
      <c r="BF293" s="60"/>
      <c r="BG293" s="60"/>
      <c r="BH293" s="60"/>
      <c r="BI293" s="60"/>
      <c r="BJ293" s="60"/>
      <c r="BK293" s="60"/>
      <c r="BL293" s="60"/>
      <c r="BM293" s="60"/>
      <c r="BN293" s="60"/>
      <c r="BO293" s="60"/>
      <c r="BP293" s="60"/>
      <c r="BQ293" s="60"/>
      <c r="BR293" s="60"/>
      <c r="BS293" s="60"/>
      <c r="BT293" s="60"/>
      <c r="BU293" s="60"/>
      <c r="BV293" s="60"/>
      <c r="BW293" s="60"/>
    </row>
    <row r="294" spans="1:75" s="18" customFormat="1" ht="21">
      <c r="A294" s="18" t="s">
        <v>98</v>
      </c>
      <c r="C294" s="19"/>
      <c r="D294" s="22" t="s">
        <v>1</v>
      </c>
      <c r="E294" s="20">
        <v>6636.1404207312999</v>
      </c>
      <c r="F294" s="20">
        <v>6636.1404207312999</v>
      </c>
      <c r="G294" s="20">
        <f t="shared" si="14"/>
        <v>0</v>
      </c>
      <c r="H294" s="20">
        <f t="shared" si="13"/>
        <v>1</v>
      </c>
      <c r="I294" s="61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  <c r="BK294" s="61"/>
      <c r="BL294" s="61"/>
      <c r="BM294" s="61"/>
      <c r="BN294" s="61"/>
      <c r="BO294" s="61"/>
      <c r="BP294" s="61"/>
      <c r="BQ294" s="61"/>
      <c r="BR294" s="61"/>
      <c r="BS294" s="61"/>
      <c r="BT294" s="61"/>
      <c r="BU294" s="61"/>
      <c r="BV294" s="61"/>
      <c r="BW294" s="61"/>
    </row>
    <row r="295" spans="1:75" s="18" customFormat="1">
      <c r="A295" s="18">
        <v>4</v>
      </c>
      <c r="B295" s="18" t="s">
        <v>62</v>
      </c>
      <c r="C295" s="19" t="s">
        <v>99</v>
      </c>
      <c r="E295" s="20">
        <v>6636.1404207312999</v>
      </c>
      <c r="F295" s="20">
        <v>6636.1404207312999</v>
      </c>
      <c r="G295" s="20">
        <f t="shared" si="14"/>
        <v>0</v>
      </c>
      <c r="H295" s="20">
        <f t="shared" si="13"/>
        <v>1</v>
      </c>
      <c r="I295" s="61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  <c r="BB295" s="61"/>
      <c r="BC295" s="61"/>
      <c r="BD295" s="61"/>
      <c r="BE295" s="61"/>
      <c r="BF295" s="61"/>
      <c r="BG295" s="61"/>
      <c r="BH295" s="61"/>
      <c r="BI295" s="61"/>
      <c r="BJ295" s="61"/>
      <c r="BK295" s="61"/>
      <c r="BL295" s="61"/>
      <c r="BM295" s="61"/>
      <c r="BN295" s="61"/>
      <c r="BO295" s="61"/>
      <c r="BP295" s="61"/>
      <c r="BQ295" s="61"/>
      <c r="BR295" s="61"/>
      <c r="BS295" s="61"/>
      <c r="BT295" s="61"/>
      <c r="BU295" s="61"/>
      <c r="BV295" s="61"/>
      <c r="BW295" s="61"/>
    </row>
    <row r="296" spans="1:75" s="18" customFormat="1">
      <c r="A296" s="18">
        <v>42</v>
      </c>
      <c r="B296" s="18" t="s">
        <v>63</v>
      </c>
      <c r="C296" s="19" t="s">
        <v>99</v>
      </c>
      <c r="E296" s="20">
        <v>6636.1404207312999</v>
      </c>
      <c r="F296" s="20">
        <v>6636.1404207312999</v>
      </c>
      <c r="G296" s="20">
        <f t="shared" si="14"/>
        <v>0</v>
      </c>
      <c r="H296" s="20">
        <f t="shared" si="13"/>
        <v>1</v>
      </c>
      <c r="I296" s="61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1"/>
      <c r="BF296" s="61"/>
      <c r="BG296" s="61"/>
      <c r="BH296" s="61"/>
      <c r="BI296" s="61"/>
      <c r="BJ296" s="61"/>
      <c r="BK296" s="61"/>
      <c r="BL296" s="61"/>
      <c r="BM296" s="61"/>
      <c r="BN296" s="61"/>
      <c r="BO296" s="61"/>
      <c r="BP296" s="61"/>
      <c r="BQ296" s="61"/>
      <c r="BR296" s="61"/>
      <c r="BS296" s="61"/>
      <c r="BT296" s="61"/>
      <c r="BU296" s="61"/>
      <c r="BV296" s="61"/>
      <c r="BW296" s="61"/>
    </row>
    <row r="297" spans="1:75" s="18" customFormat="1">
      <c r="A297" s="18">
        <v>421</v>
      </c>
      <c r="B297" s="18" t="s">
        <v>90</v>
      </c>
      <c r="C297" s="19" t="s">
        <v>99</v>
      </c>
      <c r="E297" s="20">
        <v>6636.1404207312999</v>
      </c>
      <c r="F297" s="20">
        <v>6636.1404207312999</v>
      </c>
      <c r="G297" s="20">
        <f t="shared" si="14"/>
        <v>0</v>
      </c>
      <c r="H297" s="20">
        <f t="shared" si="13"/>
        <v>1</v>
      </c>
      <c r="I297" s="61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1"/>
      <c r="BF297" s="61"/>
      <c r="BG297" s="61"/>
      <c r="BH297" s="61"/>
      <c r="BI297" s="61"/>
      <c r="BJ297" s="61"/>
      <c r="BK297" s="61"/>
      <c r="BL297" s="61"/>
      <c r="BM297" s="61"/>
      <c r="BN297" s="61"/>
      <c r="BO297" s="61"/>
      <c r="BP297" s="61"/>
      <c r="BQ297" s="61"/>
      <c r="BR297" s="61"/>
      <c r="BS297" s="61"/>
      <c r="BT297" s="61"/>
      <c r="BU297" s="61"/>
      <c r="BV297" s="61"/>
      <c r="BW297" s="61"/>
    </row>
    <row r="298" spans="1:75" s="37" customFormat="1">
      <c r="A298" s="37" t="s">
        <v>245</v>
      </c>
      <c r="C298" s="38"/>
      <c r="E298" s="39">
        <v>6636.1404207312999</v>
      </c>
      <c r="F298" s="39">
        <v>6636.1404207312999</v>
      </c>
      <c r="G298" s="40">
        <f t="shared" si="14"/>
        <v>0</v>
      </c>
      <c r="H298" s="40">
        <f t="shared" si="13"/>
        <v>1</v>
      </c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  <c r="AW298" s="60"/>
      <c r="AX298" s="60"/>
      <c r="AY298" s="60"/>
      <c r="AZ298" s="60"/>
      <c r="BA298" s="60"/>
      <c r="BB298" s="60"/>
      <c r="BC298" s="60"/>
      <c r="BD298" s="60"/>
      <c r="BE298" s="60"/>
      <c r="BF298" s="60"/>
      <c r="BG298" s="60"/>
      <c r="BH298" s="60"/>
      <c r="BI298" s="60"/>
      <c r="BJ298" s="60"/>
      <c r="BK298" s="60"/>
      <c r="BL298" s="60"/>
      <c r="BM298" s="60"/>
      <c r="BN298" s="60"/>
      <c r="BO298" s="60"/>
      <c r="BP298" s="60"/>
      <c r="BQ298" s="60"/>
      <c r="BR298" s="60"/>
      <c r="BS298" s="60"/>
      <c r="BT298" s="60"/>
      <c r="BU298" s="60"/>
      <c r="BV298" s="60"/>
      <c r="BW298" s="60"/>
    </row>
    <row r="299" spans="1:75" s="18" customFormat="1" ht="21">
      <c r="A299" s="18" t="s">
        <v>98</v>
      </c>
      <c r="C299" s="19"/>
      <c r="D299" s="22" t="s">
        <v>1</v>
      </c>
      <c r="E299" s="20">
        <v>6636.1404207312999</v>
      </c>
      <c r="F299" s="20">
        <v>6636.1404207312999</v>
      </c>
      <c r="G299" s="20">
        <f t="shared" si="14"/>
        <v>0</v>
      </c>
      <c r="H299" s="20">
        <f t="shared" si="13"/>
        <v>1</v>
      </c>
      <c r="I299" s="61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1"/>
      <c r="BF299" s="61"/>
      <c r="BG299" s="61"/>
      <c r="BH299" s="61"/>
      <c r="BI299" s="61"/>
      <c r="BJ299" s="61"/>
      <c r="BK299" s="61"/>
      <c r="BL299" s="61"/>
      <c r="BM299" s="61"/>
      <c r="BN299" s="61"/>
      <c r="BO299" s="61"/>
      <c r="BP299" s="61"/>
      <c r="BQ299" s="61"/>
      <c r="BR299" s="61"/>
      <c r="BS299" s="61"/>
      <c r="BT299" s="61"/>
      <c r="BU299" s="61"/>
      <c r="BV299" s="61"/>
      <c r="BW299" s="61"/>
    </row>
    <row r="300" spans="1:75" s="18" customFormat="1">
      <c r="A300" s="18">
        <v>4</v>
      </c>
      <c r="B300" s="18" t="s">
        <v>62</v>
      </c>
      <c r="C300" s="19" t="s">
        <v>99</v>
      </c>
      <c r="E300" s="20">
        <v>6636.1404207312999</v>
      </c>
      <c r="F300" s="20">
        <v>6636.1404207312999</v>
      </c>
      <c r="G300" s="20">
        <f t="shared" si="14"/>
        <v>0</v>
      </c>
      <c r="H300" s="20">
        <f t="shared" si="13"/>
        <v>1</v>
      </c>
      <c r="I300" s="61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1"/>
      <c r="BF300" s="61"/>
      <c r="BG300" s="61"/>
      <c r="BH300" s="61"/>
      <c r="BI300" s="61"/>
      <c r="BJ300" s="61"/>
      <c r="BK300" s="61"/>
      <c r="BL300" s="61"/>
      <c r="BM300" s="61"/>
      <c r="BN300" s="61"/>
      <c r="BO300" s="61"/>
      <c r="BP300" s="61"/>
      <c r="BQ300" s="61"/>
      <c r="BR300" s="61"/>
      <c r="BS300" s="61"/>
      <c r="BT300" s="61"/>
      <c r="BU300" s="61"/>
      <c r="BV300" s="61"/>
      <c r="BW300" s="61"/>
    </row>
    <row r="301" spans="1:75" s="18" customFormat="1">
      <c r="A301" s="18">
        <v>42</v>
      </c>
      <c r="B301" s="18" t="s">
        <v>63</v>
      </c>
      <c r="C301" s="19" t="s">
        <v>99</v>
      </c>
      <c r="E301" s="20">
        <v>6636.1404207312999</v>
      </c>
      <c r="F301" s="20">
        <v>6636.1404207312999</v>
      </c>
      <c r="G301" s="20">
        <f t="shared" si="14"/>
        <v>0</v>
      </c>
      <c r="H301" s="20">
        <f t="shared" si="13"/>
        <v>1</v>
      </c>
      <c r="I301" s="61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  <c r="BK301" s="61"/>
      <c r="BL301" s="61"/>
      <c r="BM301" s="61"/>
      <c r="BN301" s="61"/>
      <c r="BO301" s="61"/>
      <c r="BP301" s="61"/>
      <c r="BQ301" s="61"/>
      <c r="BR301" s="61"/>
      <c r="BS301" s="61"/>
      <c r="BT301" s="61"/>
      <c r="BU301" s="61"/>
      <c r="BV301" s="61"/>
      <c r="BW301" s="61"/>
    </row>
    <row r="302" spans="1:75" s="18" customFormat="1">
      <c r="A302" s="18">
        <v>421</v>
      </c>
      <c r="B302" s="18" t="s">
        <v>93</v>
      </c>
      <c r="C302" s="19" t="s">
        <v>99</v>
      </c>
      <c r="E302" s="20">
        <v>6636.1404207312999</v>
      </c>
      <c r="F302" s="20">
        <v>6636.1404207312999</v>
      </c>
      <c r="G302" s="20">
        <f t="shared" si="14"/>
        <v>0</v>
      </c>
      <c r="H302" s="20">
        <f t="shared" si="13"/>
        <v>1</v>
      </c>
      <c r="I302" s="61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  <c r="BK302" s="61"/>
      <c r="BL302" s="61"/>
      <c r="BM302" s="61"/>
      <c r="BN302" s="61"/>
      <c r="BO302" s="61"/>
      <c r="BP302" s="61"/>
      <c r="BQ302" s="61"/>
      <c r="BR302" s="61"/>
      <c r="BS302" s="61"/>
      <c r="BT302" s="61"/>
      <c r="BU302" s="61"/>
      <c r="BV302" s="61"/>
      <c r="BW302" s="61"/>
    </row>
    <row r="303" spans="1:75" s="37" customFormat="1">
      <c r="A303" s="37" t="s">
        <v>246</v>
      </c>
      <c r="C303" s="38"/>
      <c r="E303" s="39">
        <v>3981.6842524387798</v>
      </c>
      <c r="F303" s="39">
        <v>3981.6842524387798</v>
      </c>
      <c r="G303" s="40">
        <f t="shared" si="14"/>
        <v>0</v>
      </c>
      <c r="H303" s="40">
        <f t="shared" si="13"/>
        <v>1</v>
      </c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  <c r="AW303" s="60"/>
      <c r="AX303" s="60"/>
      <c r="AY303" s="60"/>
      <c r="AZ303" s="60"/>
      <c r="BA303" s="60"/>
      <c r="BB303" s="60"/>
      <c r="BC303" s="60"/>
      <c r="BD303" s="60"/>
      <c r="BE303" s="60"/>
      <c r="BF303" s="60"/>
      <c r="BG303" s="60"/>
      <c r="BH303" s="60"/>
      <c r="BI303" s="60"/>
      <c r="BJ303" s="60"/>
      <c r="BK303" s="60"/>
      <c r="BL303" s="60"/>
      <c r="BM303" s="60"/>
      <c r="BN303" s="60"/>
      <c r="BO303" s="60"/>
      <c r="BP303" s="60"/>
      <c r="BQ303" s="60"/>
      <c r="BR303" s="60"/>
      <c r="BS303" s="60"/>
      <c r="BT303" s="60"/>
      <c r="BU303" s="60"/>
      <c r="BV303" s="60"/>
      <c r="BW303" s="60"/>
    </row>
    <row r="304" spans="1:75" s="18" customFormat="1" ht="21">
      <c r="A304" s="18" t="s">
        <v>98</v>
      </c>
      <c r="B304" s="17"/>
      <c r="C304" s="27"/>
      <c r="D304" s="22" t="s">
        <v>1</v>
      </c>
      <c r="E304" s="20">
        <v>3981.6842524387798</v>
      </c>
      <c r="F304" s="20">
        <v>3981.6842524387798</v>
      </c>
      <c r="G304" s="20">
        <f t="shared" si="14"/>
        <v>0</v>
      </c>
      <c r="H304" s="20">
        <f t="shared" si="13"/>
        <v>1</v>
      </c>
      <c r="I304" s="61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1"/>
      <c r="BF304" s="61"/>
      <c r="BG304" s="61"/>
      <c r="BH304" s="61"/>
      <c r="BI304" s="61"/>
      <c r="BJ304" s="61"/>
      <c r="BK304" s="61"/>
      <c r="BL304" s="61"/>
      <c r="BM304" s="61"/>
      <c r="BN304" s="61"/>
      <c r="BO304" s="61"/>
      <c r="BP304" s="61"/>
      <c r="BQ304" s="61"/>
      <c r="BR304" s="61"/>
      <c r="BS304" s="61"/>
      <c r="BT304" s="61"/>
      <c r="BU304" s="61"/>
      <c r="BV304" s="61"/>
      <c r="BW304" s="61"/>
    </row>
    <row r="305" spans="1:75" s="18" customFormat="1">
      <c r="A305" s="18">
        <v>4</v>
      </c>
      <c r="B305" s="18" t="s">
        <v>62</v>
      </c>
      <c r="C305" s="19" t="s">
        <v>99</v>
      </c>
      <c r="E305" s="20">
        <v>3981.6842524387798</v>
      </c>
      <c r="F305" s="20">
        <v>3981.6842524387798</v>
      </c>
      <c r="G305" s="20">
        <f t="shared" si="14"/>
        <v>0</v>
      </c>
      <c r="H305" s="20">
        <f t="shared" si="13"/>
        <v>1</v>
      </c>
      <c r="I305" s="61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1"/>
      <c r="BF305" s="61"/>
      <c r="BG305" s="61"/>
      <c r="BH305" s="61"/>
      <c r="BI305" s="61"/>
      <c r="BJ305" s="61"/>
      <c r="BK305" s="61"/>
      <c r="BL305" s="61"/>
      <c r="BM305" s="61"/>
      <c r="BN305" s="61"/>
      <c r="BO305" s="61"/>
      <c r="BP305" s="61"/>
      <c r="BQ305" s="61"/>
      <c r="BR305" s="61"/>
      <c r="BS305" s="61"/>
      <c r="BT305" s="61"/>
      <c r="BU305" s="61"/>
      <c r="BV305" s="61"/>
      <c r="BW305" s="61"/>
    </row>
    <row r="306" spans="1:75" s="18" customFormat="1">
      <c r="A306" s="18">
        <v>42</v>
      </c>
      <c r="B306" s="18" t="s">
        <v>63</v>
      </c>
      <c r="C306" s="19" t="s">
        <v>99</v>
      </c>
      <c r="E306" s="20">
        <v>3981.6842524387798</v>
      </c>
      <c r="F306" s="20">
        <v>3981.6842524387798</v>
      </c>
      <c r="G306" s="20">
        <f t="shared" si="14"/>
        <v>0</v>
      </c>
      <c r="H306" s="20">
        <f t="shared" si="13"/>
        <v>1</v>
      </c>
      <c r="I306" s="61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1"/>
      <c r="BF306" s="61"/>
      <c r="BG306" s="61"/>
      <c r="BH306" s="61"/>
      <c r="BI306" s="61"/>
      <c r="BJ306" s="61"/>
      <c r="BK306" s="61"/>
      <c r="BL306" s="61"/>
      <c r="BM306" s="61"/>
      <c r="BN306" s="61"/>
      <c r="BO306" s="61"/>
      <c r="BP306" s="61"/>
      <c r="BQ306" s="61"/>
      <c r="BR306" s="61"/>
      <c r="BS306" s="61"/>
      <c r="BT306" s="61"/>
      <c r="BU306" s="61"/>
      <c r="BV306" s="61"/>
      <c r="BW306" s="61"/>
    </row>
    <row r="307" spans="1:75" s="18" customFormat="1">
      <c r="A307" s="18">
        <v>422</v>
      </c>
      <c r="B307" s="18" t="s">
        <v>64</v>
      </c>
      <c r="C307" s="19" t="s">
        <v>99</v>
      </c>
      <c r="E307" s="20">
        <v>3981.6842524387798</v>
      </c>
      <c r="F307" s="20">
        <v>3981.6842524387798</v>
      </c>
      <c r="G307" s="20">
        <f t="shared" si="14"/>
        <v>0</v>
      </c>
      <c r="H307" s="20">
        <f t="shared" si="13"/>
        <v>1</v>
      </c>
      <c r="I307" s="61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  <c r="BK307" s="61"/>
      <c r="BL307" s="61"/>
      <c r="BM307" s="61"/>
      <c r="BN307" s="61"/>
      <c r="BO307" s="61"/>
      <c r="BP307" s="61"/>
      <c r="BQ307" s="61"/>
      <c r="BR307" s="61"/>
      <c r="BS307" s="61"/>
      <c r="BT307" s="61"/>
      <c r="BU307" s="61"/>
      <c r="BV307" s="61"/>
      <c r="BW307" s="61"/>
    </row>
    <row r="308" spans="1:75" s="37" customFormat="1">
      <c r="A308" s="37" t="s">
        <v>247</v>
      </c>
      <c r="C308" s="38"/>
      <c r="E308" s="39">
        <v>2654.45616829252</v>
      </c>
      <c r="F308" s="39">
        <v>2654.45616829252</v>
      </c>
      <c r="G308" s="40">
        <f t="shared" si="14"/>
        <v>0</v>
      </c>
      <c r="H308" s="40">
        <f t="shared" si="13"/>
        <v>1</v>
      </c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  <c r="AW308" s="60"/>
      <c r="AX308" s="60"/>
      <c r="AY308" s="60"/>
      <c r="AZ308" s="60"/>
      <c r="BA308" s="60"/>
      <c r="BB308" s="60"/>
      <c r="BC308" s="60"/>
      <c r="BD308" s="60"/>
      <c r="BE308" s="60"/>
      <c r="BF308" s="60"/>
      <c r="BG308" s="60"/>
      <c r="BH308" s="60"/>
      <c r="BI308" s="60"/>
      <c r="BJ308" s="60"/>
      <c r="BK308" s="60"/>
      <c r="BL308" s="60"/>
      <c r="BM308" s="60"/>
      <c r="BN308" s="60"/>
      <c r="BO308" s="60"/>
      <c r="BP308" s="60"/>
      <c r="BQ308" s="60"/>
      <c r="BR308" s="60"/>
      <c r="BS308" s="60"/>
      <c r="BT308" s="60"/>
      <c r="BU308" s="60"/>
      <c r="BV308" s="60"/>
      <c r="BW308" s="60"/>
    </row>
    <row r="309" spans="1:75" s="18" customFormat="1" ht="21">
      <c r="A309" s="18" t="s">
        <v>15</v>
      </c>
      <c r="C309" s="19"/>
      <c r="D309" s="22" t="s">
        <v>1</v>
      </c>
      <c r="E309" s="20">
        <v>2654.45616829252</v>
      </c>
      <c r="F309" s="20">
        <v>2654.45616829252</v>
      </c>
      <c r="G309" s="20">
        <f t="shared" si="14"/>
        <v>0</v>
      </c>
      <c r="H309" s="20">
        <f t="shared" si="13"/>
        <v>1</v>
      </c>
      <c r="I309" s="61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1"/>
      <c r="BF309" s="61"/>
      <c r="BG309" s="61"/>
      <c r="BH309" s="61"/>
      <c r="BI309" s="61"/>
      <c r="BJ309" s="61"/>
      <c r="BK309" s="61"/>
      <c r="BL309" s="61"/>
      <c r="BM309" s="61"/>
      <c r="BN309" s="61"/>
      <c r="BO309" s="61"/>
      <c r="BP309" s="61"/>
      <c r="BQ309" s="61"/>
      <c r="BR309" s="61"/>
      <c r="BS309" s="61"/>
      <c r="BT309" s="61"/>
      <c r="BU309" s="61"/>
      <c r="BV309" s="61"/>
      <c r="BW309" s="61"/>
    </row>
    <row r="310" spans="1:75" s="18" customFormat="1">
      <c r="A310" s="18">
        <v>4</v>
      </c>
      <c r="B310" s="18" t="s">
        <v>62</v>
      </c>
      <c r="C310" s="19" t="s">
        <v>11</v>
      </c>
      <c r="E310" s="20">
        <v>2654.45616829252</v>
      </c>
      <c r="F310" s="20">
        <v>2654.45616829252</v>
      </c>
      <c r="G310" s="20">
        <f t="shared" si="14"/>
        <v>0</v>
      </c>
      <c r="H310" s="20">
        <f t="shared" si="13"/>
        <v>1</v>
      </c>
      <c r="I310" s="61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  <c r="BK310" s="61"/>
      <c r="BL310" s="61"/>
      <c r="BM310" s="61"/>
      <c r="BN310" s="61"/>
      <c r="BO310" s="61"/>
      <c r="BP310" s="61"/>
      <c r="BQ310" s="61"/>
      <c r="BR310" s="61"/>
      <c r="BS310" s="61"/>
      <c r="BT310" s="61"/>
      <c r="BU310" s="61"/>
      <c r="BV310" s="61"/>
      <c r="BW310" s="61"/>
    </row>
    <row r="311" spans="1:75" s="18" customFormat="1">
      <c r="A311" s="18">
        <v>41</v>
      </c>
      <c r="B311" s="18" t="s">
        <v>95</v>
      </c>
      <c r="C311" s="19" t="s">
        <v>11</v>
      </c>
      <c r="E311" s="20">
        <v>2654.45616829252</v>
      </c>
      <c r="F311" s="20">
        <v>2654.45616829252</v>
      </c>
      <c r="G311" s="20">
        <f t="shared" si="14"/>
        <v>0</v>
      </c>
      <c r="H311" s="20">
        <f t="shared" si="13"/>
        <v>1</v>
      </c>
      <c r="I311" s="61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  <c r="BK311" s="61"/>
      <c r="BL311" s="61"/>
      <c r="BM311" s="61"/>
      <c r="BN311" s="61"/>
      <c r="BO311" s="61"/>
      <c r="BP311" s="61"/>
      <c r="BQ311" s="61"/>
      <c r="BR311" s="61"/>
      <c r="BS311" s="61"/>
      <c r="BT311" s="61"/>
      <c r="BU311" s="61"/>
      <c r="BV311" s="61"/>
      <c r="BW311" s="61"/>
    </row>
    <row r="312" spans="1:75" s="18" customFormat="1">
      <c r="A312" s="18">
        <v>411</v>
      </c>
      <c r="B312" s="18" t="s">
        <v>97</v>
      </c>
      <c r="C312" s="19" t="s">
        <v>11</v>
      </c>
      <c r="E312" s="20">
        <v>2654.45616829252</v>
      </c>
      <c r="F312" s="20">
        <v>2654.45616829252</v>
      </c>
      <c r="G312" s="20">
        <f t="shared" si="14"/>
        <v>0</v>
      </c>
      <c r="H312" s="20">
        <f t="shared" si="13"/>
        <v>1</v>
      </c>
      <c r="I312" s="61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  <c r="BK312" s="61"/>
      <c r="BL312" s="61"/>
      <c r="BM312" s="61"/>
      <c r="BN312" s="61"/>
      <c r="BO312" s="61"/>
      <c r="BP312" s="61"/>
      <c r="BQ312" s="61"/>
      <c r="BR312" s="61"/>
      <c r="BS312" s="61"/>
      <c r="BT312" s="61"/>
      <c r="BU312" s="61"/>
      <c r="BV312" s="61"/>
      <c r="BW312" s="61"/>
    </row>
    <row r="313" spans="1:75" s="37" customFormat="1">
      <c r="A313" s="37" t="s">
        <v>248</v>
      </c>
      <c r="C313" s="38"/>
      <c r="E313" s="39">
        <v>5308.9123365850401</v>
      </c>
      <c r="F313" s="39">
        <v>5308.9123365850401</v>
      </c>
      <c r="G313" s="40">
        <f t="shared" si="14"/>
        <v>0</v>
      </c>
      <c r="H313" s="40">
        <f t="shared" si="13"/>
        <v>1</v>
      </c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  <c r="AW313" s="60"/>
      <c r="AX313" s="60"/>
      <c r="AY313" s="60"/>
      <c r="AZ313" s="60"/>
      <c r="BA313" s="60"/>
      <c r="BB313" s="60"/>
      <c r="BC313" s="60"/>
      <c r="BD313" s="60"/>
      <c r="BE313" s="60"/>
      <c r="BF313" s="60"/>
      <c r="BG313" s="60"/>
      <c r="BH313" s="60"/>
      <c r="BI313" s="60"/>
      <c r="BJ313" s="60"/>
      <c r="BK313" s="60"/>
      <c r="BL313" s="60"/>
      <c r="BM313" s="60"/>
      <c r="BN313" s="60"/>
      <c r="BO313" s="60"/>
      <c r="BP313" s="60"/>
      <c r="BQ313" s="60"/>
      <c r="BR313" s="60"/>
      <c r="BS313" s="60"/>
      <c r="BT313" s="60"/>
      <c r="BU313" s="60"/>
      <c r="BV313" s="60"/>
      <c r="BW313" s="60"/>
    </row>
    <row r="314" spans="1:75" s="18" customFormat="1" ht="21">
      <c r="A314" s="18" t="s">
        <v>283</v>
      </c>
      <c r="C314" s="19"/>
      <c r="D314" s="22" t="s">
        <v>1</v>
      </c>
      <c r="E314" s="20">
        <v>5308.9123365850401</v>
      </c>
      <c r="F314" s="20">
        <v>5308.9123365850401</v>
      </c>
      <c r="G314" s="20">
        <f t="shared" si="14"/>
        <v>0</v>
      </c>
      <c r="H314" s="20">
        <f t="shared" si="13"/>
        <v>1</v>
      </c>
      <c r="I314" s="61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1"/>
      <c r="BF314" s="61"/>
      <c r="BG314" s="61"/>
      <c r="BH314" s="61"/>
      <c r="BI314" s="61"/>
      <c r="BJ314" s="61"/>
      <c r="BK314" s="61"/>
      <c r="BL314" s="61"/>
      <c r="BM314" s="61"/>
      <c r="BN314" s="61"/>
      <c r="BO314" s="61"/>
      <c r="BP314" s="61"/>
      <c r="BQ314" s="61"/>
      <c r="BR314" s="61"/>
      <c r="BS314" s="61"/>
      <c r="BT314" s="61"/>
      <c r="BU314" s="61"/>
      <c r="BV314" s="61"/>
      <c r="BW314" s="61"/>
    </row>
    <row r="315" spans="1:75" s="18" customFormat="1">
      <c r="A315" s="18">
        <v>4</v>
      </c>
      <c r="B315" s="18" t="s">
        <v>62</v>
      </c>
      <c r="C315" s="19" t="s">
        <v>11</v>
      </c>
      <c r="E315" s="20">
        <v>5308.9123365850401</v>
      </c>
      <c r="F315" s="20">
        <v>5308.9123365850401</v>
      </c>
      <c r="G315" s="20">
        <f t="shared" si="14"/>
        <v>0</v>
      </c>
      <c r="H315" s="20">
        <f t="shared" si="13"/>
        <v>1</v>
      </c>
      <c r="I315" s="61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1"/>
      <c r="BF315" s="61"/>
      <c r="BG315" s="61"/>
      <c r="BH315" s="61"/>
      <c r="BI315" s="61"/>
      <c r="BJ315" s="61"/>
      <c r="BK315" s="61"/>
      <c r="BL315" s="61"/>
      <c r="BM315" s="61"/>
      <c r="BN315" s="61"/>
      <c r="BO315" s="61"/>
      <c r="BP315" s="61"/>
      <c r="BQ315" s="61"/>
      <c r="BR315" s="61"/>
      <c r="BS315" s="61"/>
      <c r="BT315" s="61"/>
      <c r="BU315" s="61"/>
      <c r="BV315" s="61"/>
      <c r="BW315" s="61"/>
    </row>
    <row r="316" spans="1:75" s="18" customFormat="1">
      <c r="A316" s="18">
        <v>42</v>
      </c>
      <c r="B316" s="18" t="s">
        <v>63</v>
      </c>
      <c r="C316" s="19" t="s">
        <v>11</v>
      </c>
      <c r="E316" s="20">
        <v>5308.9123365850401</v>
      </c>
      <c r="F316" s="20">
        <v>5308.9123365850401</v>
      </c>
      <c r="G316" s="20">
        <f t="shared" si="14"/>
        <v>0</v>
      </c>
      <c r="H316" s="20">
        <f t="shared" si="13"/>
        <v>1</v>
      </c>
      <c r="I316" s="61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1"/>
      <c r="BF316" s="61"/>
      <c r="BG316" s="61"/>
      <c r="BH316" s="61"/>
      <c r="BI316" s="61"/>
      <c r="BJ316" s="61"/>
      <c r="BK316" s="61"/>
      <c r="BL316" s="61"/>
      <c r="BM316" s="61"/>
      <c r="BN316" s="61"/>
      <c r="BO316" s="61"/>
      <c r="BP316" s="61"/>
      <c r="BQ316" s="61"/>
      <c r="BR316" s="61"/>
      <c r="BS316" s="61"/>
      <c r="BT316" s="61"/>
      <c r="BU316" s="61"/>
      <c r="BV316" s="61"/>
      <c r="BW316" s="61"/>
    </row>
    <row r="317" spans="1:75" s="18" customFormat="1">
      <c r="A317" s="18">
        <v>421</v>
      </c>
      <c r="B317" s="18" t="s">
        <v>93</v>
      </c>
      <c r="C317" s="19" t="s">
        <v>11</v>
      </c>
      <c r="E317" s="20">
        <v>5308.9123365850401</v>
      </c>
      <c r="F317" s="20">
        <v>5308.9123365850401</v>
      </c>
      <c r="G317" s="20">
        <f t="shared" si="14"/>
        <v>0</v>
      </c>
      <c r="H317" s="20">
        <f t="shared" si="13"/>
        <v>1</v>
      </c>
      <c r="I317" s="61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1"/>
      <c r="BF317" s="61"/>
      <c r="BG317" s="61"/>
      <c r="BH317" s="61"/>
      <c r="BI317" s="61"/>
      <c r="BJ317" s="61"/>
      <c r="BK317" s="61"/>
      <c r="BL317" s="61"/>
      <c r="BM317" s="61"/>
      <c r="BN317" s="61"/>
      <c r="BO317" s="61"/>
      <c r="BP317" s="61"/>
      <c r="BQ317" s="61"/>
      <c r="BR317" s="61"/>
      <c r="BS317" s="61"/>
      <c r="BT317" s="61"/>
      <c r="BU317" s="61"/>
      <c r="BV317" s="61"/>
      <c r="BW317" s="61"/>
    </row>
    <row r="318" spans="1:75" s="37" customFormat="1">
      <c r="A318" s="37" t="s">
        <v>257</v>
      </c>
      <c r="C318" s="38"/>
      <c r="E318" s="39">
        <v>5308.9123365850401</v>
      </c>
      <c r="F318" s="39">
        <v>5308.9123365850401</v>
      </c>
      <c r="G318" s="40">
        <f t="shared" si="14"/>
        <v>0</v>
      </c>
      <c r="H318" s="40">
        <f t="shared" si="13"/>
        <v>1</v>
      </c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  <c r="AW318" s="60"/>
      <c r="AX318" s="60"/>
      <c r="AY318" s="60"/>
      <c r="AZ318" s="60"/>
      <c r="BA318" s="60"/>
      <c r="BB318" s="60"/>
      <c r="BC318" s="60"/>
      <c r="BD318" s="60"/>
      <c r="BE318" s="60"/>
      <c r="BF318" s="60"/>
      <c r="BG318" s="60"/>
      <c r="BH318" s="60"/>
      <c r="BI318" s="60"/>
      <c r="BJ318" s="60"/>
      <c r="BK318" s="60"/>
      <c r="BL318" s="60"/>
      <c r="BM318" s="60"/>
      <c r="BN318" s="60"/>
      <c r="BO318" s="60"/>
      <c r="BP318" s="60"/>
      <c r="BQ318" s="60"/>
      <c r="BR318" s="60"/>
      <c r="BS318" s="60"/>
      <c r="BT318" s="60"/>
      <c r="BU318" s="60"/>
      <c r="BV318" s="60"/>
      <c r="BW318" s="60"/>
    </row>
    <row r="319" spans="1:75" s="18" customFormat="1">
      <c r="A319" s="18" t="s">
        <v>286</v>
      </c>
      <c r="C319" s="19"/>
      <c r="D319" s="18" t="s">
        <v>1</v>
      </c>
      <c r="E319" s="20">
        <v>5308.9123365850401</v>
      </c>
      <c r="F319" s="20">
        <v>5308.9123365850401</v>
      </c>
      <c r="G319" s="20">
        <f t="shared" si="14"/>
        <v>0</v>
      </c>
      <c r="H319" s="20">
        <f t="shared" si="13"/>
        <v>1</v>
      </c>
      <c r="I319" s="61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  <c r="BK319" s="61"/>
      <c r="BL319" s="61"/>
      <c r="BM319" s="61"/>
      <c r="BN319" s="61"/>
      <c r="BO319" s="61"/>
      <c r="BP319" s="61"/>
      <c r="BQ319" s="61"/>
      <c r="BR319" s="61"/>
      <c r="BS319" s="61"/>
      <c r="BT319" s="61"/>
      <c r="BU319" s="61"/>
      <c r="BV319" s="61"/>
      <c r="BW319" s="61"/>
    </row>
    <row r="320" spans="1:75" s="18" customFormat="1">
      <c r="A320" s="18">
        <v>4</v>
      </c>
      <c r="B320" s="18" t="s">
        <v>62</v>
      </c>
      <c r="C320" s="19" t="s">
        <v>99</v>
      </c>
      <c r="E320" s="20">
        <v>5308.9123365850401</v>
      </c>
      <c r="F320" s="20">
        <v>5308.9123365850401</v>
      </c>
      <c r="G320" s="20">
        <f t="shared" si="14"/>
        <v>0</v>
      </c>
      <c r="H320" s="20">
        <f t="shared" si="13"/>
        <v>1</v>
      </c>
      <c r="I320" s="61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  <c r="BK320" s="61"/>
      <c r="BL320" s="61"/>
      <c r="BM320" s="61"/>
      <c r="BN320" s="61"/>
      <c r="BO320" s="61"/>
      <c r="BP320" s="61"/>
      <c r="BQ320" s="61"/>
      <c r="BR320" s="61"/>
      <c r="BS320" s="61"/>
      <c r="BT320" s="61"/>
      <c r="BU320" s="61"/>
      <c r="BV320" s="61"/>
      <c r="BW320" s="61"/>
    </row>
    <row r="321" spans="1:75" s="18" customFormat="1">
      <c r="A321" s="18">
        <v>41</v>
      </c>
      <c r="B321" s="18" t="s">
        <v>95</v>
      </c>
      <c r="C321" s="19" t="s">
        <v>99</v>
      </c>
      <c r="E321" s="20">
        <v>5308.9123365850401</v>
      </c>
      <c r="F321" s="20">
        <v>5308.9123365850401</v>
      </c>
      <c r="G321" s="20">
        <f t="shared" si="14"/>
        <v>0</v>
      </c>
      <c r="H321" s="20">
        <f t="shared" si="13"/>
        <v>1</v>
      </c>
      <c r="I321" s="61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  <c r="BK321" s="61"/>
      <c r="BL321" s="61"/>
      <c r="BM321" s="61"/>
      <c r="BN321" s="61"/>
      <c r="BO321" s="61"/>
      <c r="BP321" s="61"/>
      <c r="BQ321" s="61"/>
      <c r="BR321" s="61"/>
      <c r="BS321" s="61"/>
      <c r="BT321" s="61"/>
      <c r="BU321" s="61"/>
      <c r="BV321" s="61"/>
      <c r="BW321" s="61"/>
    </row>
    <row r="322" spans="1:75" s="18" customFormat="1">
      <c r="A322" s="18">
        <v>412</v>
      </c>
      <c r="B322" s="18" t="s">
        <v>96</v>
      </c>
      <c r="C322" s="19" t="s">
        <v>99</v>
      </c>
      <c r="E322" s="20">
        <v>5308.9123365850401</v>
      </c>
      <c r="F322" s="20">
        <v>5308.9123365850401</v>
      </c>
      <c r="G322" s="20">
        <f t="shared" si="14"/>
        <v>0</v>
      </c>
      <c r="H322" s="20">
        <f t="shared" si="13"/>
        <v>1</v>
      </c>
      <c r="I322" s="61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1"/>
      <c r="BF322" s="61"/>
      <c r="BG322" s="61"/>
      <c r="BH322" s="61"/>
      <c r="BI322" s="61"/>
      <c r="BJ322" s="61"/>
      <c r="BK322" s="61"/>
      <c r="BL322" s="61"/>
      <c r="BM322" s="61"/>
      <c r="BN322" s="61"/>
      <c r="BO322" s="61"/>
      <c r="BP322" s="61"/>
      <c r="BQ322" s="61"/>
      <c r="BR322" s="61"/>
      <c r="BS322" s="61"/>
      <c r="BT322" s="61"/>
      <c r="BU322" s="61"/>
      <c r="BV322" s="61"/>
      <c r="BW322" s="61"/>
    </row>
    <row r="323" spans="1:75" s="37" customFormat="1">
      <c r="A323" s="37" t="s">
        <v>258</v>
      </c>
      <c r="C323" s="38"/>
      <c r="E323" s="39">
        <v>25880.9476408521</v>
      </c>
      <c r="F323" s="39">
        <v>25880.9476408521</v>
      </c>
      <c r="G323" s="40">
        <f t="shared" si="14"/>
        <v>0</v>
      </c>
      <c r="H323" s="40">
        <f t="shared" si="13"/>
        <v>1</v>
      </c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  <c r="AW323" s="60"/>
      <c r="AX323" s="60"/>
      <c r="AY323" s="60"/>
      <c r="AZ323" s="60"/>
      <c r="BA323" s="60"/>
      <c r="BB323" s="60"/>
      <c r="BC323" s="60"/>
      <c r="BD323" s="60"/>
      <c r="BE323" s="60"/>
      <c r="BF323" s="60"/>
      <c r="BG323" s="60"/>
      <c r="BH323" s="60"/>
      <c r="BI323" s="60"/>
      <c r="BJ323" s="60"/>
      <c r="BK323" s="60"/>
      <c r="BL323" s="60"/>
      <c r="BM323" s="60"/>
      <c r="BN323" s="60"/>
      <c r="BO323" s="60"/>
      <c r="BP323" s="60"/>
      <c r="BQ323" s="60"/>
      <c r="BR323" s="60"/>
      <c r="BS323" s="60"/>
      <c r="BT323" s="60"/>
      <c r="BU323" s="60"/>
      <c r="BV323" s="60"/>
      <c r="BW323" s="60"/>
    </row>
    <row r="324" spans="1:75" s="18" customFormat="1">
      <c r="A324" s="18" t="s">
        <v>287</v>
      </c>
      <c r="C324" s="19"/>
      <c r="D324" s="18" t="s">
        <v>1</v>
      </c>
      <c r="E324" s="20">
        <v>25880.9476408521</v>
      </c>
      <c r="F324" s="20">
        <v>25880.9476408521</v>
      </c>
      <c r="G324" s="20">
        <f t="shared" si="14"/>
        <v>0</v>
      </c>
      <c r="H324" s="20">
        <f t="shared" si="13"/>
        <v>1</v>
      </c>
      <c r="I324" s="61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1"/>
      <c r="BF324" s="61"/>
      <c r="BG324" s="61"/>
      <c r="BH324" s="61"/>
      <c r="BI324" s="61"/>
      <c r="BJ324" s="61"/>
      <c r="BK324" s="61"/>
      <c r="BL324" s="61"/>
      <c r="BM324" s="61"/>
      <c r="BN324" s="61"/>
      <c r="BO324" s="61"/>
      <c r="BP324" s="61"/>
      <c r="BQ324" s="61"/>
      <c r="BR324" s="61"/>
      <c r="BS324" s="61"/>
      <c r="BT324" s="61"/>
      <c r="BU324" s="61"/>
      <c r="BV324" s="61"/>
      <c r="BW324" s="61"/>
    </row>
    <row r="325" spans="1:75" s="18" customFormat="1">
      <c r="A325" s="18">
        <v>4</v>
      </c>
      <c r="B325" s="18" t="s">
        <v>62</v>
      </c>
      <c r="C325" s="19" t="s">
        <v>11</v>
      </c>
      <c r="E325" s="20">
        <v>25880.9476408521</v>
      </c>
      <c r="F325" s="20">
        <v>25880.9476408521</v>
      </c>
      <c r="G325" s="20">
        <f t="shared" si="14"/>
        <v>0</v>
      </c>
      <c r="H325" s="20">
        <f t="shared" si="13"/>
        <v>1</v>
      </c>
      <c r="I325" s="61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1"/>
      <c r="BF325" s="61"/>
      <c r="BG325" s="61"/>
      <c r="BH325" s="61"/>
      <c r="BI325" s="61"/>
      <c r="BJ325" s="61"/>
      <c r="BK325" s="61"/>
      <c r="BL325" s="61"/>
      <c r="BM325" s="61"/>
      <c r="BN325" s="61"/>
      <c r="BO325" s="61"/>
      <c r="BP325" s="61"/>
      <c r="BQ325" s="61"/>
      <c r="BR325" s="61"/>
      <c r="BS325" s="61"/>
      <c r="BT325" s="61"/>
      <c r="BU325" s="61"/>
      <c r="BV325" s="61"/>
      <c r="BW325" s="61"/>
    </row>
    <row r="326" spans="1:75" s="18" customFormat="1">
      <c r="A326" s="18">
        <v>41</v>
      </c>
      <c r="B326" s="18" t="s">
        <v>95</v>
      </c>
      <c r="C326" s="19" t="s">
        <v>11</v>
      </c>
      <c r="E326" s="20">
        <v>25880.9476408521</v>
      </c>
      <c r="F326" s="20">
        <v>25880.9476408521</v>
      </c>
      <c r="G326" s="20">
        <f t="shared" si="14"/>
        <v>0</v>
      </c>
      <c r="H326" s="20">
        <f t="shared" si="13"/>
        <v>1</v>
      </c>
      <c r="I326" s="61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1"/>
      <c r="BF326" s="61"/>
      <c r="BG326" s="61"/>
      <c r="BH326" s="61"/>
      <c r="BI326" s="61"/>
      <c r="BJ326" s="61"/>
      <c r="BK326" s="61"/>
      <c r="BL326" s="61"/>
      <c r="BM326" s="61"/>
      <c r="BN326" s="61"/>
      <c r="BO326" s="61"/>
      <c r="BP326" s="61"/>
      <c r="BQ326" s="61"/>
      <c r="BR326" s="61"/>
      <c r="BS326" s="61"/>
      <c r="BT326" s="61"/>
      <c r="BU326" s="61"/>
      <c r="BV326" s="61"/>
      <c r="BW326" s="61"/>
    </row>
    <row r="327" spans="1:75" s="18" customFormat="1">
      <c r="A327" s="18">
        <v>412</v>
      </c>
      <c r="B327" s="18" t="s">
        <v>96</v>
      </c>
      <c r="C327" s="19" t="s">
        <v>11</v>
      </c>
      <c r="E327" s="20">
        <v>25880.9476408521</v>
      </c>
      <c r="F327" s="20">
        <v>25880.9476408521</v>
      </c>
      <c r="G327" s="20">
        <f t="shared" si="14"/>
        <v>0</v>
      </c>
      <c r="H327" s="20">
        <f t="shared" si="13"/>
        <v>1</v>
      </c>
      <c r="I327" s="61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1"/>
      <c r="BF327" s="61"/>
      <c r="BG327" s="61"/>
      <c r="BH327" s="61"/>
      <c r="BI327" s="61"/>
      <c r="BJ327" s="61"/>
      <c r="BK327" s="61"/>
      <c r="BL327" s="61"/>
      <c r="BM327" s="61"/>
      <c r="BN327" s="61"/>
      <c r="BO327" s="61"/>
      <c r="BP327" s="61"/>
      <c r="BQ327" s="61"/>
      <c r="BR327" s="61"/>
      <c r="BS327" s="61"/>
      <c r="BT327" s="61"/>
      <c r="BU327" s="61"/>
      <c r="BV327" s="61"/>
      <c r="BW327" s="61"/>
    </row>
    <row r="328" spans="1:75" s="37" customFormat="1">
      <c r="A328" s="37" t="s">
        <v>259</v>
      </c>
      <c r="C328" s="38"/>
      <c r="E328" s="39">
        <v>9290.5965890238203</v>
      </c>
      <c r="F328" s="39">
        <v>9290.5965890238203</v>
      </c>
      <c r="G328" s="40">
        <f t="shared" si="14"/>
        <v>0</v>
      </c>
      <c r="H328" s="40">
        <f t="shared" ref="H328:H358" si="15">F328/E328</f>
        <v>1</v>
      </c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  <c r="AW328" s="60"/>
      <c r="AX328" s="60"/>
      <c r="AY328" s="60"/>
      <c r="AZ328" s="60"/>
      <c r="BA328" s="60"/>
      <c r="BB328" s="60"/>
      <c r="BC328" s="60"/>
      <c r="BD328" s="60"/>
      <c r="BE328" s="60"/>
      <c r="BF328" s="60"/>
      <c r="BG328" s="60"/>
      <c r="BH328" s="60"/>
      <c r="BI328" s="60"/>
      <c r="BJ328" s="60"/>
      <c r="BK328" s="60"/>
      <c r="BL328" s="60"/>
      <c r="BM328" s="60"/>
      <c r="BN328" s="60"/>
      <c r="BO328" s="60"/>
      <c r="BP328" s="60"/>
      <c r="BQ328" s="60"/>
      <c r="BR328" s="60"/>
      <c r="BS328" s="60"/>
      <c r="BT328" s="60"/>
      <c r="BU328" s="60"/>
      <c r="BV328" s="60"/>
      <c r="BW328" s="60"/>
    </row>
    <row r="329" spans="1:75" s="18" customFormat="1">
      <c r="A329" s="18" t="s">
        <v>286</v>
      </c>
      <c r="C329" s="19"/>
      <c r="D329" s="18" t="s">
        <v>1</v>
      </c>
      <c r="E329" s="20">
        <v>9290.5965890238203</v>
      </c>
      <c r="F329" s="20">
        <v>9290.5965890238203</v>
      </c>
      <c r="G329" s="20">
        <f t="shared" ref="G329:G392" si="16">F329-E329</f>
        <v>0</v>
      </c>
      <c r="H329" s="20">
        <f t="shared" si="15"/>
        <v>1</v>
      </c>
      <c r="I329" s="61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1"/>
      <c r="BF329" s="61"/>
      <c r="BG329" s="61"/>
      <c r="BH329" s="61"/>
      <c r="BI329" s="61"/>
      <c r="BJ329" s="61"/>
      <c r="BK329" s="61"/>
      <c r="BL329" s="61"/>
      <c r="BM329" s="61"/>
      <c r="BN329" s="61"/>
      <c r="BO329" s="61"/>
      <c r="BP329" s="61"/>
      <c r="BQ329" s="61"/>
      <c r="BR329" s="61"/>
      <c r="BS329" s="61"/>
      <c r="BT329" s="61"/>
      <c r="BU329" s="61"/>
      <c r="BV329" s="61"/>
      <c r="BW329" s="61"/>
    </row>
    <row r="330" spans="1:75" s="18" customFormat="1">
      <c r="A330" s="18">
        <v>4</v>
      </c>
      <c r="B330" s="18" t="s">
        <v>62</v>
      </c>
      <c r="C330" s="19" t="s">
        <v>11</v>
      </c>
      <c r="E330" s="20">
        <v>9290.5965890238203</v>
      </c>
      <c r="F330" s="20">
        <v>9290.5965890238203</v>
      </c>
      <c r="G330" s="20">
        <f t="shared" si="16"/>
        <v>0</v>
      </c>
      <c r="H330" s="20">
        <f t="shared" si="15"/>
        <v>1</v>
      </c>
      <c r="I330" s="61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1"/>
      <c r="BF330" s="61"/>
      <c r="BG330" s="61"/>
      <c r="BH330" s="61"/>
      <c r="BI330" s="61"/>
      <c r="BJ330" s="61"/>
      <c r="BK330" s="61"/>
      <c r="BL330" s="61"/>
      <c r="BM330" s="61"/>
      <c r="BN330" s="61"/>
      <c r="BO330" s="61"/>
      <c r="BP330" s="61"/>
      <c r="BQ330" s="61"/>
      <c r="BR330" s="61"/>
      <c r="BS330" s="61"/>
      <c r="BT330" s="61"/>
      <c r="BU330" s="61"/>
      <c r="BV330" s="61"/>
      <c r="BW330" s="61"/>
    </row>
    <row r="331" spans="1:75" s="18" customFormat="1">
      <c r="A331" s="18">
        <v>41</v>
      </c>
      <c r="B331" s="18" t="s">
        <v>95</v>
      </c>
      <c r="C331" s="19" t="s">
        <v>11</v>
      </c>
      <c r="E331" s="20">
        <v>9290.5965890238203</v>
      </c>
      <c r="F331" s="20">
        <v>9290.5965890238203</v>
      </c>
      <c r="G331" s="20">
        <f t="shared" si="16"/>
        <v>0</v>
      </c>
      <c r="H331" s="20">
        <f t="shared" si="15"/>
        <v>1</v>
      </c>
      <c r="I331" s="61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  <c r="BK331" s="61"/>
      <c r="BL331" s="61"/>
      <c r="BM331" s="61"/>
      <c r="BN331" s="61"/>
      <c r="BO331" s="61"/>
      <c r="BP331" s="61"/>
      <c r="BQ331" s="61"/>
      <c r="BR331" s="61"/>
      <c r="BS331" s="61"/>
      <c r="BT331" s="61"/>
      <c r="BU331" s="61"/>
      <c r="BV331" s="61"/>
      <c r="BW331" s="61"/>
    </row>
    <row r="332" spans="1:75" s="18" customFormat="1">
      <c r="A332" s="18">
        <v>412</v>
      </c>
      <c r="B332" s="18" t="s">
        <v>96</v>
      </c>
      <c r="C332" s="19" t="s">
        <v>11</v>
      </c>
      <c r="E332" s="20">
        <v>9290.5965890238203</v>
      </c>
      <c r="F332" s="20">
        <v>9290.5965890238203</v>
      </c>
      <c r="G332" s="20">
        <f t="shared" si="16"/>
        <v>0</v>
      </c>
      <c r="H332" s="20">
        <f t="shared" si="15"/>
        <v>1</v>
      </c>
      <c r="I332" s="61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1"/>
      <c r="BF332" s="61"/>
      <c r="BG332" s="61"/>
      <c r="BH332" s="61"/>
      <c r="BI332" s="61"/>
      <c r="BJ332" s="61"/>
      <c r="BK332" s="61"/>
      <c r="BL332" s="61"/>
      <c r="BM332" s="61"/>
      <c r="BN332" s="61"/>
      <c r="BO332" s="61"/>
      <c r="BP332" s="61"/>
      <c r="BQ332" s="61"/>
      <c r="BR332" s="61"/>
      <c r="BS332" s="61"/>
      <c r="BT332" s="61"/>
      <c r="BU332" s="61"/>
      <c r="BV332" s="61"/>
      <c r="BW332" s="61"/>
    </row>
    <row r="333" spans="1:75" s="37" customFormat="1">
      <c r="A333" s="37" t="s">
        <v>260</v>
      </c>
      <c r="C333" s="38"/>
      <c r="E333" s="39">
        <v>5972.52637865817</v>
      </c>
      <c r="F333" s="39">
        <v>5972.52637865817</v>
      </c>
      <c r="G333" s="40">
        <f t="shared" si="16"/>
        <v>0</v>
      </c>
      <c r="H333" s="40">
        <f t="shared" si="15"/>
        <v>1</v>
      </c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  <c r="AW333" s="60"/>
      <c r="AX333" s="60"/>
      <c r="AY333" s="60"/>
      <c r="AZ333" s="60"/>
      <c r="BA333" s="60"/>
      <c r="BB333" s="60"/>
      <c r="BC333" s="60"/>
      <c r="BD333" s="60"/>
      <c r="BE333" s="60"/>
      <c r="BF333" s="60"/>
      <c r="BG333" s="60"/>
      <c r="BH333" s="60"/>
      <c r="BI333" s="60"/>
      <c r="BJ333" s="60"/>
      <c r="BK333" s="60"/>
      <c r="BL333" s="60"/>
      <c r="BM333" s="60"/>
      <c r="BN333" s="60"/>
      <c r="BO333" s="60"/>
      <c r="BP333" s="60"/>
      <c r="BQ333" s="60"/>
      <c r="BR333" s="60"/>
      <c r="BS333" s="60"/>
      <c r="BT333" s="60"/>
      <c r="BU333" s="60"/>
      <c r="BV333" s="60"/>
      <c r="BW333" s="60"/>
    </row>
    <row r="334" spans="1:75" s="18" customFormat="1">
      <c r="A334" s="18" t="s">
        <v>288</v>
      </c>
      <c r="C334" s="19"/>
      <c r="D334" s="18" t="s">
        <v>1</v>
      </c>
      <c r="E334" s="20">
        <v>5972.52637865817</v>
      </c>
      <c r="F334" s="20">
        <v>5972.52637865817</v>
      </c>
      <c r="G334" s="20">
        <f t="shared" si="16"/>
        <v>0</v>
      </c>
      <c r="H334" s="20">
        <f t="shared" si="15"/>
        <v>1</v>
      </c>
      <c r="I334" s="61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1"/>
      <c r="BF334" s="61"/>
      <c r="BG334" s="61"/>
      <c r="BH334" s="61"/>
      <c r="BI334" s="61"/>
      <c r="BJ334" s="61"/>
      <c r="BK334" s="61"/>
      <c r="BL334" s="61"/>
      <c r="BM334" s="61"/>
      <c r="BN334" s="61"/>
      <c r="BO334" s="61"/>
      <c r="BP334" s="61"/>
      <c r="BQ334" s="61"/>
      <c r="BR334" s="61"/>
      <c r="BS334" s="61"/>
      <c r="BT334" s="61"/>
      <c r="BU334" s="61"/>
      <c r="BV334" s="61"/>
      <c r="BW334" s="61"/>
    </row>
    <row r="335" spans="1:75" s="18" customFormat="1">
      <c r="A335" s="18">
        <v>4</v>
      </c>
      <c r="B335" s="18" t="s">
        <v>62</v>
      </c>
      <c r="C335" s="19" t="s">
        <v>11</v>
      </c>
      <c r="E335" s="20">
        <v>5972.52637865817</v>
      </c>
      <c r="F335" s="20">
        <v>5972.52637865817</v>
      </c>
      <c r="G335" s="20">
        <f t="shared" si="16"/>
        <v>0</v>
      </c>
      <c r="H335" s="20">
        <f t="shared" si="15"/>
        <v>1</v>
      </c>
      <c r="I335" s="61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1"/>
      <c r="BF335" s="61"/>
      <c r="BG335" s="61"/>
      <c r="BH335" s="61"/>
      <c r="BI335" s="61"/>
      <c r="BJ335" s="61"/>
      <c r="BK335" s="61"/>
      <c r="BL335" s="61"/>
      <c r="BM335" s="61"/>
      <c r="BN335" s="61"/>
      <c r="BO335" s="61"/>
      <c r="BP335" s="61"/>
      <c r="BQ335" s="61"/>
      <c r="BR335" s="61"/>
      <c r="BS335" s="61"/>
      <c r="BT335" s="61"/>
      <c r="BU335" s="61"/>
      <c r="BV335" s="61"/>
      <c r="BW335" s="61"/>
    </row>
    <row r="336" spans="1:75" s="18" customFormat="1">
      <c r="A336" s="18">
        <v>41</v>
      </c>
      <c r="B336" s="18" t="s">
        <v>95</v>
      </c>
      <c r="C336" s="19" t="s">
        <v>11</v>
      </c>
      <c r="E336" s="20">
        <v>5972.52637865817</v>
      </c>
      <c r="F336" s="20">
        <v>5972.52637865817</v>
      </c>
      <c r="G336" s="20">
        <f t="shared" si="16"/>
        <v>0</v>
      </c>
      <c r="H336" s="20">
        <f t="shared" si="15"/>
        <v>1</v>
      </c>
      <c r="I336" s="61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1"/>
      <c r="BF336" s="61"/>
      <c r="BG336" s="61"/>
      <c r="BH336" s="61"/>
      <c r="BI336" s="61"/>
      <c r="BJ336" s="61"/>
      <c r="BK336" s="61"/>
      <c r="BL336" s="61"/>
      <c r="BM336" s="61"/>
      <c r="BN336" s="61"/>
      <c r="BO336" s="61"/>
      <c r="BP336" s="61"/>
      <c r="BQ336" s="61"/>
      <c r="BR336" s="61"/>
      <c r="BS336" s="61"/>
      <c r="BT336" s="61"/>
      <c r="BU336" s="61"/>
      <c r="BV336" s="61"/>
      <c r="BW336" s="61"/>
    </row>
    <row r="337" spans="1:75" s="18" customFormat="1">
      <c r="A337" s="18">
        <v>412</v>
      </c>
      <c r="B337" s="18" t="s">
        <v>96</v>
      </c>
      <c r="C337" s="19" t="s">
        <v>11</v>
      </c>
      <c r="E337" s="20">
        <v>5972.52637865817</v>
      </c>
      <c r="F337" s="20">
        <v>5972.52637865817</v>
      </c>
      <c r="G337" s="20">
        <f t="shared" si="16"/>
        <v>0</v>
      </c>
      <c r="H337" s="20">
        <f t="shared" si="15"/>
        <v>1</v>
      </c>
      <c r="I337" s="61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1"/>
      <c r="BF337" s="61"/>
      <c r="BG337" s="61"/>
      <c r="BH337" s="61"/>
      <c r="BI337" s="61"/>
      <c r="BJ337" s="61"/>
      <c r="BK337" s="61"/>
      <c r="BL337" s="61"/>
      <c r="BM337" s="61"/>
      <c r="BN337" s="61"/>
      <c r="BO337" s="61"/>
      <c r="BP337" s="61"/>
      <c r="BQ337" s="61"/>
      <c r="BR337" s="61"/>
      <c r="BS337" s="61"/>
      <c r="BT337" s="61"/>
      <c r="BU337" s="61"/>
      <c r="BV337" s="61"/>
      <c r="BW337" s="61"/>
    </row>
    <row r="338" spans="1:75" s="37" customFormat="1">
      <c r="A338" s="37" t="s">
        <v>249</v>
      </c>
      <c r="C338" s="38"/>
      <c r="E338" s="39">
        <v>2654.45616829252</v>
      </c>
      <c r="F338" s="39">
        <v>2654.45616829252</v>
      </c>
      <c r="G338" s="40">
        <f t="shared" si="16"/>
        <v>0</v>
      </c>
      <c r="H338" s="40">
        <f t="shared" si="15"/>
        <v>1</v>
      </c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  <c r="AW338" s="60"/>
      <c r="AX338" s="60"/>
      <c r="AY338" s="60"/>
      <c r="AZ338" s="60"/>
      <c r="BA338" s="60"/>
      <c r="BB338" s="60"/>
      <c r="BC338" s="60"/>
      <c r="BD338" s="60"/>
      <c r="BE338" s="60"/>
      <c r="BF338" s="60"/>
      <c r="BG338" s="60"/>
      <c r="BH338" s="60"/>
      <c r="BI338" s="60"/>
      <c r="BJ338" s="60"/>
      <c r="BK338" s="60"/>
      <c r="BL338" s="60"/>
      <c r="BM338" s="60"/>
      <c r="BN338" s="60"/>
      <c r="BO338" s="60"/>
      <c r="BP338" s="60"/>
      <c r="BQ338" s="60"/>
      <c r="BR338" s="60"/>
      <c r="BS338" s="60"/>
      <c r="BT338" s="60"/>
      <c r="BU338" s="60"/>
      <c r="BV338" s="60"/>
      <c r="BW338" s="60"/>
    </row>
    <row r="339" spans="1:75" s="18" customFormat="1">
      <c r="A339" s="18" t="s">
        <v>15</v>
      </c>
      <c r="C339" s="19"/>
      <c r="D339" s="18" t="s">
        <v>1</v>
      </c>
      <c r="E339" s="20">
        <v>2654.45616829252</v>
      </c>
      <c r="F339" s="20">
        <v>2654.45616829252</v>
      </c>
      <c r="G339" s="20">
        <f t="shared" si="16"/>
        <v>0</v>
      </c>
      <c r="H339" s="20">
        <f t="shared" si="15"/>
        <v>1</v>
      </c>
      <c r="I339" s="61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1"/>
      <c r="BF339" s="61"/>
      <c r="BG339" s="61"/>
      <c r="BH339" s="61"/>
      <c r="BI339" s="61"/>
      <c r="BJ339" s="61"/>
      <c r="BK339" s="61"/>
      <c r="BL339" s="61"/>
      <c r="BM339" s="61"/>
      <c r="BN339" s="61"/>
      <c r="BO339" s="61"/>
      <c r="BP339" s="61"/>
      <c r="BQ339" s="61"/>
      <c r="BR339" s="61"/>
      <c r="BS339" s="61"/>
      <c r="BT339" s="61"/>
      <c r="BU339" s="61"/>
      <c r="BV339" s="61"/>
      <c r="BW339" s="61"/>
    </row>
    <row r="340" spans="1:75" s="18" customFormat="1">
      <c r="A340" s="18">
        <v>4</v>
      </c>
      <c r="B340" s="18" t="s">
        <v>62</v>
      </c>
      <c r="C340" s="19" t="s">
        <v>11</v>
      </c>
      <c r="E340" s="20">
        <v>2654.45616829252</v>
      </c>
      <c r="F340" s="20">
        <v>2654.45616829252</v>
      </c>
      <c r="G340" s="20">
        <f t="shared" si="16"/>
        <v>0</v>
      </c>
      <c r="H340" s="20">
        <f t="shared" si="15"/>
        <v>1</v>
      </c>
      <c r="I340" s="61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1"/>
      <c r="BF340" s="61"/>
      <c r="BG340" s="61"/>
      <c r="BH340" s="61"/>
      <c r="BI340" s="61"/>
      <c r="BJ340" s="61"/>
      <c r="BK340" s="61"/>
      <c r="BL340" s="61"/>
      <c r="BM340" s="61"/>
      <c r="BN340" s="61"/>
      <c r="BO340" s="61"/>
      <c r="BP340" s="61"/>
      <c r="BQ340" s="61"/>
      <c r="BR340" s="61"/>
      <c r="BS340" s="61"/>
      <c r="BT340" s="61"/>
      <c r="BU340" s="61"/>
      <c r="BV340" s="61"/>
      <c r="BW340" s="61"/>
    </row>
    <row r="341" spans="1:75" s="18" customFormat="1">
      <c r="A341" s="18">
        <v>42</v>
      </c>
      <c r="B341" s="18" t="s">
        <v>63</v>
      </c>
      <c r="C341" s="19" t="s">
        <v>11</v>
      </c>
      <c r="E341" s="20">
        <v>2654.45616829252</v>
      </c>
      <c r="F341" s="20">
        <v>2654.45616829252</v>
      </c>
      <c r="G341" s="20">
        <f t="shared" si="16"/>
        <v>0</v>
      </c>
      <c r="H341" s="20">
        <f t="shared" si="15"/>
        <v>1</v>
      </c>
      <c r="I341" s="61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1"/>
      <c r="BF341" s="61"/>
      <c r="BG341" s="61"/>
      <c r="BH341" s="61"/>
      <c r="BI341" s="61"/>
      <c r="BJ341" s="61"/>
      <c r="BK341" s="61"/>
      <c r="BL341" s="61"/>
      <c r="BM341" s="61"/>
      <c r="BN341" s="61"/>
      <c r="BO341" s="61"/>
      <c r="BP341" s="61"/>
      <c r="BQ341" s="61"/>
      <c r="BR341" s="61"/>
      <c r="BS341" s="61"/>
      <c r="BT341" s="61"/>
      <c r="BU341" s="61"/>
      <c r="BV341" s="61"/>
      <c r="BW341" s="61"/>
    </row>
    <row r="342" spans="1:75" s="18" customFormat="1">
      <c r="A342" s="18">
        <v>421</v>
      </c>
      <c r="B342" s="18" t="s">
        <v>93</v>
      </c>
      <c r="C342" s="19" t="s">
        <v>11</v>
      </c>
      <c r="E342" s="20">
        <v>2654.45616829252</v>
      </c>
      <c r="F342" s="20">
        <v>2654.45616829252</v>
      </c>
      <c r="G342" s="20">
        <f t="shared" si="16"/>
        <v>0</v>
      </c>
      <c r="H342" s="20">
        <f t="shared" si="15"/>
        <v>1</v>
      </c>
      <c r="I342" s="61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1"/>
      <c r="BF342" s="61"/>
      <c r="BG342" s="61"/>
      <c r="BH342" s="61"/>
      <c r="BI342" s="61"/>
      <c r="BJ342" s="61"/>
      <c r="BK342" s="61"/>
      <c r="BL342" s="61"/>
      <c r="BM342" s="61"/>
      <c r="BN342" s="61"/>
      <c r="BO342" s="61"/>
      <c r="BP342" s="61"/>
      <c r="BQ342" s="61"/>
      <c r="BR342" s="61"/>
      <c r="BS342" s="61"/>
      <c r="BT342" s="61"/>
      <c r="BU342" s="61"/>
      <c r="BV342" s="61"/>
      <c r="BW342" s="61"/>
    </row>
    <row r="343" spans="1:75" s="37" customFormat="1">
      <c r="A343" s="37" t="s">
        <v>301</v>
      </c>
      <c r="C343" s="38"/>
      <c r="E343" s="39">
        <v>99542.11</v>
      </c>
      <c r="F343" s="39">
        <v>776000</v>
      </c>
      <c r="G343" s="40">
        <f t="shared" si="16"/>
        <v>676457.89</v>
      </c>
      <c r="H343" s="40">
        <f t="shared" si="15"/>
        <v>7.7956957110915166</v>
      </c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  <c r="AW343" s="60"/>
      <c r="AX343" s="60"/>
      <c r="AY343" s="60"/>
      <c r="AZ343" s="60"/>
      <c r="BA343" s="60"/>
      <c r="BB343" s="60"/>
      <c r="BC343" s="60"/>
      <c r="BD343" s="60"/>
      <c r="BE343" s="60"/>
      <c r="BF343" s="60"/>
      <c r="BG343" s="60"/>
      <c r="BH343" s="60"/>
      <c r="BI343" s="60"/>
      <c r="BJ343" s="60"/>
      <c r="BK343" s="60"/>
      <c r="BL343" s="60"/>
      <c r="BM343" s="60"/>
      <c r="BN343" s="60"/>
      <c r="BO343" s="60"/>
      <c r="BP343" s="60"/>
      <c r="BQ343" s="60"/>
      <c r="BR343" s="60"/>
      <c r="BS343" s="60"/>
      <c r="BT343" s="60"/>
      <c r="BU343" s="60"/>
      <c r="BV343" s="60"/>
      <c r="BW343" s="60"/>
    </row>
    <row r="344" spans="1:75" s="18" customFormat="1">
      <c r="A344" s="18" t="s">
        <v>290</v>
      </c>
      <c r="C344" s="19"/>
      <c r="D344" s="18" t="s">
        <v>1</v>
      </c>
      <c r="E344" s="20">
        <v>99542.11</v>
      </c>
      <c r="F344" s="20">
        <v>776000</v>
      </c>
      <c r="G344" s="20">
        <f t="shared" si="16"/>
        <v>676457.89</v>
      </c>
      <c r="H344" s="20">
        <f t="shared" si="15"/>
        <v>7.7956957110915166</v>
      </c>
      <c r="I344" s="61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1"/>
      <c r="BF344" s="61"/>
      <c r="BG344" s="61"/>
      <c r="BH344" s="61"/>
      <c r="BI344" s="61"/>
      <c r="BJ344" s="61"/>
      <c r="BK344" s="61"/>
      <c r="BL344" s="61"/>
      <c r="BM344" s="61"/>
      <c r="BN344" s="61"/>
      <c r="BO344" s="61"/>
      <c r="BP344" s="61"/>
      <c r="BQ344" s="61"/>
      <c r="BR344" s="61"/>
      <c r="BS344" s="61"/>
      <c r="BT344" s="61"/>
      <c r="BU344" s="61"/>
      <c r="BV344" s="61"/>
      <c r="BW344" s="61"/>
    </row>
    <row r="345" spans="1:75" s="18" customFormat="1">
      <c r="A345" s="18">
        <v>4</v>
      </c>
      <c r="B345" s="18" t="s">
        <v>62</v>
      </c>
      <c r="C345" s="19" t="s">
        <v>91</v>
      </c>
      <c r="E345" s="20">
        <v>99542.11</v>
      </c>
      <c r="F345" s="20">
        <v>776000</v>
      </c>
      <c r="G345" s="20">
        <f t="shared" si="16"/>
        <v>676457.89</v>
      </c>
      <c r="H345" s="20">
        <f t="shared" si="15"/>
        <v>7.7956957110915166</v>
      </c>
      <c r="I345" s="61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1"/>
      <c r="BF345" s="61"/>
      <c r="BG345" s="61"/>
      <c r="BH345" s="61"/>
      <c r="BI345" s="61"/>
      <c r="BJ345" s="61"/>
      <c r="BK345" s="61"/>
      <c r="BL345" s="61"/>
      <c r="BM345" s="61"/>
      <c r="BN345" s="61"/>
      <c r="BO345" s="61"/>
      <c r="BP345" s="61"/>
      <c r="BQ345" s="61"/>
      <c r="BR345" s="61"/>
      <c r="BS345" s="61"/>
      <c r="BT345" s="61"/>
      <c r="BU345" s="61"/>
      <c r="BV345" s="61"/>
      <c r="BW345" s="61"/>
    </row>
    <row r="346" spans="1:75" s="18" customFormat="1">
      <c r="A346" s="18">
        <v>42</v>
      </c>
      <c r="B346" s="18" t="s">
        <v>63</v>
      </c>
      <c r="C346" s="19" t="s">
        <v>91</v>
      </c>
      <c r="E346" s="20">
        <v>99542.11</v>
      </c>
      <c r="F346" s="20">
        <v>776000</v>
      </c>
      <c r="G346" s="20">
        <f t="shared" si="16"/>
        <v>676457.89</v>
      </c>
      <c r="H346" s="20">
        <f t="shared" si="15"/>
        <v>7.7956957110915166</v>
      </c>
      <c r="I346" s="61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  <c r="AV346" s="61"/>
      <c r="AW346" s="61"/>
      <c r="AX346" s="61"/>
      <c r="AY346" s="61"/>
      <c r="AZ346" s="61"/>
      <c r="BA346" s="61"/>
      <c r="BB346" s="61"/>
      <c r="BC346" s="61"/>
      <c r="BD346" s="61"/>
      <c r="BE346" s="61"/>
      <c r="BF346" s="61"/>
      <c r="BG346" s="61"/>
      <c r="BH346" s="61"/>
      <c r="BI346" s="61"/>
      <c r="BJ346" s="61"/>
      <c r="BK346" s="61"/>
      <c r="BL346" s="61"/>
      <c r="BM346" s="61"/>
      <c r="BN346" s="61"/>
      <c r="BO346" s="61"/>
      <c r="BP346" s="61"/>
      <c r="BQ346" s="61"/>
      <c r="BR346" s="61"/>
      <c r="BS346" s="61"/>
      <c r="BT346" s="61"/>
      <c r="BU346" s="61"/>
      <c r="BV346" s="61"/>
      <c r="BW346" s="61"/>
    </row>
    <row r="347" spans="1:75" s="18" customFormat="1">
      <c r="A347" s="18">
        <v>421</v>
      </c>
      <c r="B347" s="18" t="s">
        <v>90</v>
      </c>
      <c r="C347" s="19" t="s">
        <v>91</v>
      </c>
      <c r="E347" s="20">
        <v>99542.11</v>
      </c>
      <c r="F347" s="20">
        <v>776000</v>
      </c>
      <c r="G347" s="20">
        <f t="shared" si="16"/>
        <v>676457.89</v>
      </c>
      <c r="H347" s="20">
        <f t="shared" si="15"/>
        <v>7.7956957110915166</v>
      </c>
      <c r="I347" s="61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1"/>
      <c r="BF347" s="61"/>
      <c r="BG347" s="61"/>
      <c r="BH347" s="61"/>
      <c r="BI347" s="61"/>
      <c r="BJ347" s="61"/>
      <c r="BK347" s="61"/>
      <c r="BL347" s="61"/>
      <c r="BM347" s="61"/>
      <c r="BN347" s="61"/>
      <c r="BO347" s="61"/>
      <c r="BP347" s="61"/>
      <c r="BQ347" s="61"/>
      <c r="BR347" s="61"/>
      <c r="BS347" s="61"/>
      <c r="BT347" s="61"/>
      <c r="BU347" s="61"/>
      <c r="BV347" s="61"/>
      <c r="BW347" s="61"/>
    </row>
    <row r="348" spans="1:75" s="37" customFormat="1">
      <c r="A348" s="37" t="s">
        <v>261</v>
      </c>
      <c r="C348" s="38"/>
      <c r="E348" s="39">
        <v>0</v>
      </c>
      <c r="F348" s="39">
        <v>1300</v>
      </c>
      <c r="G348" s="40">
        <f t="shared" si="16"/>
        <v>1300</v>
      </c>
      <c r="H348" s="40">
        <v>0</v>
      </c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  <c r="AW348" s="60"/>
      <c r="AX348" s="60"/>
      <c r="AY348" s="60"/>
      <c r="AZ348" s="60"/>
      <c r="BA348" s="60"/>
      <c r="BB348" s="60"/>
      <c r="BC348" s="60"/>
      <c r="BD348" s="60"/>
      <c r="BE348" s="60"/>
      <c r="BF348" s="60"/>
      <c r="BG348" s="60"/>
      <c r="BH348" s="60"/>
      <c r="BI348" s="60"/>
      <c r="BJ348" s="60"/>
      <c r="BK348" s="60"/>
      <c r="BL348" s="60"/>
      <c r="BM348" s="60"/>
      <c r="BN348" s="60"/>
      <c r="BO348" s="60"/>
      <c r="BP348" s="60"/>
      <c r="BQ348" s="60"/>
      <c r="BR348" s="60"/>
      <c r="BS348" s="60"/>
      <c r="BT348" s="60"/>
      <c r="BU348" s="60"/>
      <c r="BV348" s="60"/>
      <c r="BW348" s="60"/>
    </row>
    <row r="349" spans="1:75" s="18" customFormat="1">
      <c r="A349" s="18" t="s">
        <v>219</v>
      </c>
      <c r="C349" s="19"/>
      <c r="E349" s="20">
        <v>0</v>
      </c>
      <c r="F349" s="20">
        <v>1300</v>
      </c>
      <c r="G349" s="20">
        <f t="shared" si="16"/>
        <v>1300</v>
      </c>
      <c r="H349" s="20">
        <v>0</v>
      </c>
      <c r="I349" s="61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/>
      <c r="BF349" s="61"/>
      <c r="BG349" s="61"/>
      <c r="BH349" s="61"/>
      <c r="BI349" s="61"/>
      <c r="BJ349" s="61"/>
      <c r="BK349" s="61"/>
      <c r="BL349" s="61"/>
      <c r="BM349" s="61"/>
      <c r="BN349" s="61"/>
      <c r="BO349" s="61"/>
      <c r="BP349" s="61"/>
      <c r="BQ349" s="61"/>
      <c r="BR349" s="61"/>
      <c r="BS349" s="61"/>
      <c r="BT349" s="61"/>
      <c r="BU349" s="61"/>
      <c r="BV349" s="61"/>
      <c r="BW349" s="61"/>
    </row>
    <row r="350" spans="1:75" s="18" customFormat="1">
      <c r="A350" s="18">
        <v>4</v>
      </c>
      <c r="B350" s="18" t="s">
        <v>62</v>
      </c>
      <c r="C350" s="19" t="s">
        <v>30</v>
      </c>
      <c r="E350" s="20">
        <v>0</v>
      </c>
      <c r="F350" s="20">
        <v>1300</v>
      </c>
      <c r="G350" s="20">
        <f t="shared" si="16"/>
        <v>1300</v>
      </c>
      <c r="H350" s="20">
        <v>0</v>
      </c>
      <c r="I350" s="61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  <c r="BK350" s="61"/>
      <c r="BL350" s="61"/>
      <c r="BM350" s="61"/>
      <c r="BN350" s="61"/>
      <c r="BO350" s="61"/>
      <c r="BP350" s="61"/>
      <c r="BQ350" s="61"/>
      <c r="BR350" s="61"/>
      <c r="BS350" s="61"/>
      <c r="BT350" s="61"/>
      <c r="BU350" s="61"/>
      <c r="BV350" s="61"/>
      <c r="BW350" s="61"/>
    </row>
    <row r="351" spans="1:75" s="18" customFormat="1">
      <c r="A351" s="18">
        <v>42</v>
      </c>
      <c r="B351" s="18" t="s">
        <v>63</v>
      </c>
      <c r="C351" s="19" t="s">
        <v>30</v>
      </c>
      <c r="E351" s="20">
        <v>0</v>
      </c>
      <c r="F351" s="20">
        <v>1300</v>
      </c>
      <c r="G351" s="20">
        <f t="shared" si="16"/>
        <v>1300</v>
      </c>
      <c r="H351" s="20">
        <v>0</v>
      </c>
      <c r="I351" s="61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1"/>
      <c r="BF351" s="61"/>
      <c r="BG351" s="61"/>
      <c r="BH351" s="61"/>
      <c r="BI351" s="61"/>
      <c r="BJ351" s="61"/>
      <c r="BK351" s="61"/>
      <c r="BL351" s="61"/>
      <c r="BM351" s="61"/>
      <c r="BN351" s="61"/>
      <c r="BO351" s="61"/>
      <c r="BP351" s="61"/>
      <c r="BQ351" s="61"/>
      <c r="BR351" s="61"/>
      <c r="BS351" s="61"/>
      <c r="BT351" s="61"/>
      <c r="BU351" s="61"/>
      <c r="BV351" s="61"/>
      <c r="BW351" s="61"/>
    </row>
    <row r="352" spans="1:75" s="18" customFormat="1">
      <c r="A352" s="18">
        <v>422</v>
      </c>
      <c r="B352" s="18" t="s">
        <v>220</v>
      </c>
      <c r="C352" s="19" t="s">
        <v>30</v>
      </c>
      <c r="E352" s="20">
        <v>0</v>
      </c>
      <c r="F352" s="20">
        <v>1300</v>
      </c>
      <c r="G352" s="20">
        <f t="shared" si="16"/>
        <v>1300</v>
      </c>
      <c r="H352" s="20">
        <v>0</v>
      </c>
      <c r="I352" s="61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1"/>
      <c r="BF352" s="61"/>
      <c r="BG352" s="61"/>
      <c r="BH352" s="61"/>
      <c r="BI352" s="61"/>
      <c r="BJ352" s="61"/>
      <c r="BK352" s="61"/>
      <c r="BL352" s="61"/>
      <c r="BM352" s="61"/>
      <c r="BN352" s="61"/>
      <c r="BO352" s="61"/>
      <c r="BP352" s="61"/>
      <c r="BQ352" s="61"/>
      <c r="BR352" s="61"/>
      <c r="BS352" s="61"/>
      <c r="BT352" s="61"/>
      <c r="BU352" s="61"/>
      <c r="BV352" s="61"/>
      <c r="BW352" s="61"/>
    </row>
    <row r="353" spans="1:75" s="37" customFormat="1">
      <c r="A353" s="37" t="s">
        <v>250</v>
      </c>
      <c r="C353" s="38"/>
      <c r="E353" s="39">
        <v>0</v>
      </c>
      <c r="F353" s="39">
        <v>0</v>
      </c>
      <c r="G353" s="40">
        <f t="shared" si="16"/>
        <v>0</v>
      </c>
      <c r="H353" s="40">
        <v>0</v>
      </c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  <c r="AW353" s="60"/>
      <c r="AX353" s="60"/>
      <c r="AY353" s="60"/>
      <c r="AZ353" s="60"/>
      <c r="BA353" s="60"/>
      <c r="BB353" s="60"/>
      <c r="BC353" s="60"/>
      <c r="BD353" s="60"/>
      <c r="BE353" s="60"/>
      <c r="BF353" s="60"/>
      <c r="BG353" s="60"/>
      <c r="BH353" s="60"/>
      <c r="BI353" s="60"/>
      <c r="BJ353" s="60"/>
      <c r="BK353" s="60"/>
      <c r="BL353" s="60"/>
      <c r="BM353" s="60"/>
      <c r="BN353" s="60"/>
      <c r="BO353" s="60"/>
      <c r="BP353" s="60"/>
      <c r="BQ353" s="60"/>
      <c r="BR353" s="60"/>
      <c r="BS353" s="60"/>
      <c r="BT353" s="60"/>
      <c r="BU353" s="60"/>
      <c r="BV353" s="60"/>
      <c r="BW353" s="60"/>
    </row>
    <row r="354" spans="1:75" s="18" customFormat="1">
      <c r="A354" s="18" t="s">
        <v>219</v>
      </c>
      <c r="C354" s="19"/>
      <c r="E354" s="20">
        <v>0</v>
      </c>
      <c r="F354" s="20">
        <v>0</v>
      </c>
      <c r="G354" s="20">
        <f t="shared" si="16"/>
        <v>0</v>
      </c>
      <c r="H354" s="20">
        <v>0</v>
      </c>
      <c r="I354" s="61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1"/>
      <c r="BF354" s="61"/>
      <c r="BG354" s="61"/>
      <c r="BH354" s="61"/>
      <c r="BI354" s="61"/>
      <c r="BJ354" s="61"/>
      <c r="BK354" s="61"/>
      <c r="BL354" s="61"/>
      <c r="BM354" s="61"/>
      <c r="BN354" s="61"/>
      <c r="BO354" s="61"/>
      <c r="BP354" s="61"/>
      <c r="BQ354" s="61"/>
      <c r="BR354" s="61"/>
      <c r="BS354" s="61"/>
      <c r="BT354" s="61"/>
      <c r="BU354" s="61"/>
      <c r="BV354" s="61"/>
      <c r="BW354" s="61"/>
    </row>
    <row r="355" spans="1:75" s="18" customFormat="1">
      <c r="A355" s="18">
        <v>3</v>
      </c>
      <c r="B355" s="18" t="s">
        <v>24</v>
      </c>
      <c r="C355" s="19" t="s">
        <v>11</v>
      </c>
      <c r="E355" s="20">
        <v>0</v>
      </c>
      <c r="F355" s="20">
        <v>0</v>
      </c>
      <c r="G355" s="20">
        <f t="shared" si="16"/>
        <v>0</v>
      </c>
      <c r="H355" s="20">
        <v>0</v>
      </c>
      <c r="I355" s="61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  <c r="BK355" s="61"/>
      <c r="BL355" s="61"/>
      <c r="BM355" s="61"/>
      <c r="BN355" s="61"/>
      <c r="BO355" s="61"/>
      <c r="BP355" s="61"/>
      <c r="BQ355" s="61"/>
      <c r="BR355" s="61"/>
      <c r="BS355" s="61"/>
      <c r="BT355" s="61"/>
      <c r="BU355" s="61"/>
      <c r="BV355" s="61"/>
      <c r="BW355" s="61"/>
    </row>
    <row r="356" spans="1:75" s="18" customFormat="1">
      <c r="A356" s="18">
        <v>32</v>
      </c>
      <c r="B356" s="18" t="s">
        <v>26</v>
      </c>
      <c r="C356" s="19" t="s">
        <v>11</v>
      </c>
      <c r="E356" s="20">
        <v>0</v>
      </c>
      <c r="F356" s="20">
        <v>0</v>
      </c>
      <c r="G356" s="20">
        <f t="shared" si="16"/>
        <v>0</v>
      </c>
      <c r="H356" s="20">
        <v>0</v>
      </c>
      <c r="I356" s="61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1"/>
      <c r="BF356" s="61"/>
      <c r="BG356" s="61"/>
      <c r="BH356" s="61"/>
      <c r="BI356" s="61"/>
      <c r="BJ356" s="61"/>
      <c r="BK356" s="61"/>
      <c r="BL356" s="61"/>
      <c r="BM356" s="61"/>
      <c r="BN356" s="61"/>
      <c r="BO356" s="61"/>
      <c r="BP356" s="61"/>
      <c r="BQ356" s="61"/>
      <c r="BR356" s="61"/>
      <c r="BS356" s="61"/>
      <c r="BT356" s="61"/>
      <c r="BU356" s="61"/>
      <c r="BV356" s="61"/>
      <c r="BW356" s="61"/>
    </row>
    <row r="357" spans="1:75" s="18" customFormat="1">
      <c r="A357" s="18">
        <v>323</v>
      </c>
      <c r="B357" s="18" t="s">
        <v>34</v>
      </c>
      <c r="C357" s="19" t="s">
        <v>11</v>
      </c>
      <c r="E357" s="20">
        <v>0</v>
      </c>
      <c r="F357" s="20">
        <v>0</v>
      </c>
      <c r="G357" s="20">
        <f t="shared" si="16"/>
        <v>0</v>
      </c>
      <c r="H357" s="20">
        <v>0</v>
      </c>
      <c r="I357" s="61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1"/>
      <c r="BF357" s="61"/>
      <c r="BG357" s="61"/>
      <c r="BH357" s="61"/>
      <c r="BI357" s="61"/>
      <c r="BJ357" s="61"/>
      <c r="BK357" s="61"/>
      <c r="BL357" s="61"/>
      <c r="BM357" s="61"/>
      <c r="BN357" s="61"/>
      <c r="BO357" s="61"/>
      <c r="BP357" s="61"/>
      <c r="BQ357" s="61"/>
      <c r="BR357" s="61"/>
      <c r="BS357" s="61"/>
      <c r="BT357" s="61"/>
      <c r="BU357" s="61"/>
      <c r="BV357" s="61"/>
      <c r="BW357" s="61"/>
    </row>
    <row r="358" spans="1:75" s="37" customFormat="1">
      <c r="A358" s="37" t="s">
        <v>253</v>
      </c>
      <c r="C358" s="38"/>
      <c r="E358" s="39">
        <v>2654.46</v>
      </c>
      <c r="F358" s="39">
        <v>3000</v>
      </c>
      <c r="G358" s="40">
        <f t="shared" si="16"/>
        <v>345.53999999999996</v>
      </c>
      <c r="H358" s="40">
        <f t="shared" si="15"/>
        <v>1.1301733685947424</v>
      </c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  <c r="AW358" s="60"/>
      <c r="AX358" s="60"/>
      <c r="AY358" s="60"/>
      <c r="AZ358" s="60"/>
      <c r="BA358" s="60"/>
      <c r="BB358" s="60"/>
      <c r="BC358" s="60"/>
      <c r="BD358" s="60"/>
      <c r="BE358" s="60"/>
      <c r="BF358" s="60"/>
      <c r="BG358" s="60"/>
      <c r="BH358" s="60"/>
      <c r="BI358" s="60"/>
      <c r="BJ358" s="60"/>
      <c r="BK358" s="60"/>
      <c r="BL358" s="60"/>
      <c r="BM358" s="60"/>
      <c r="BN358" s="60"/>
      <c r="BO358" s="60"/>
      <c r="BP358" s="60"/>
      <c r="BQ358" s="60"/>
      <c r="BR358" s="60"/>
      <c r="BS358" s="60"/>
      <c r="BT358" s="60"/>
      <c r="BU358" s="60"/>
      <c r="BV358" s="60"/>
      <c r="BW358" s="60"/>
    </row>
    <row r="359" spans="1:75" s="18" customFormat="1">
      <c r="A359" s="18" t="s">
        <v>219</v>
      </c>
      <c r="C359" s="19"/>
      <c r="E359" s="20">
        <v>2654.46</v>
      </c>
      <c r="F359" s="20">
        <v>3000</v>
      </c>
      <c r="G359" s="20">
        <f t="shared" si="16"/>
        <v>345.53999999999996</v>
      </c>
      <c r="H359" s="20">
        <f>F359/E359</f>
        <v>1.1301733685947424</v>
      </c>
      <c r="I359" s="61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  <c r="BK359" s="61"/>
      <c r="BL359" s="61"/>
      <c r="BM359" s="61"/>
      <c r="BN359" s="61"/>
      <c r="BO359" s="61"/>
      <c r="BP359" s="61"/>
      <c r="BQ359" s="61"/>
      <c r="BR359" s="61"/>
      <c r="BS359" s="61"/>
      <c r="BT359" s="61"/>
      <c r="BU359" s="61"/>
      <c r="BV359" s="61"/>
      <c r="BW359" s="61"/>
    </row>
    <row r="360" spans="1:75" s="18" customFormat="1">
      <c r="A360" s="18">
        <v>4</v>
      </c>
      <c r="B360" s="18" t="s">
        <v>24</v>
      </c>
      <c r="C360" s="19" t="s">
        <v>11</v>
      </c>
      <c r="E360" s="20">
        <v>2654.46</v>
      </c>
      <c r="F360" s="20">
        <v>3000</v>
      </c>
      <c r="G360" s="20">
        <f t="shared" si="16"/>
        <v>345.53999999999996</v>
      </c>
      <c r="H360" s="20">
        <f t="shared" ref="H360:H423" si="17">F360/E360</f>
        <v>1.1301733685947424</v>
      </c>
      <c r="I360" s="61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  <c r="BK360" s="61"/>
      <c r="BL360" s="61"/>
      <c r="BM360" s="61"/>
      <c r="BN360" s="61"/>
      <c r="BO360" s="61"/>
      <c r="BP360" s="61"/>
      <c r="BQ360" s="61"/>
      <c r="BR360" s="61"/>
      <c r="BS360" s="61"/>
      <c r="BT360" s="61"/>
      <c r="BU360" s="61"/>
      <c r="BV360" s="61"/>
      <c r="BW360" s="61"/>
    </row>
    <row r="361" spans="1:75" s="18" customFormat="1">
      <c r="A361" s="18">
        <v>41</v>
      </c>
      <c r="B361" s="18" t="s">
        <v>26</v>
      </c>
      <c r="C361" s="19" t="s">
        <v>11</v>
      </c>
      <c r="E361" s="20">
        <v>2654.46</v>
      </c>
      <c r="F361" s="20">
        <v>3000</v>
      </c>
      <c r="G361" s="20">
        <f t="shared" si="16"/>
        <v>345.53999999999996</v>
      </c>
      <c r="H361" s="20">
        <f t="shared" si="17"/>
        <v>1.1301733685947424</v>
      </c>
      <c r="I361" s="61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  <c r="BB361" s="61"/>
      <c r="BC361" s="61"/>
      <c r="BD361" s="61"/>
      <c r="BE361" s="61"/>
      <c r="BF361" s="61"/>
      <c r="BG361" s="61"/>
      <c r="BH361" s="61"/>
      <c r="BI361" s="61"/>
      <c r="BJ361" s="61"/>
      <c r="BK361" s="61"/>
      <c r="BL361" s="61"/>
      <c r="BM361" s="61"/>
      <c r="BN361" s="61"/>
      <c r="BO361" s="61"/>
      <c r="BP361" s="61"/>
      <c r="BQ361" s="61"/>
      <c r="BR361" s="61"/>
      <c r="BS361" s="61"/>
      <c r="BT361" s="61"/>
      <c r="BU361" s="61"/>
      <c r="BV361" s="61"/>
      <c r="BW361" s="61"/>
    </row>
    <row r="362" spans="1:75" s="18" customFormat="1">
      <c r="A362" s="18">
        <v>412</v>
      </c>
      <c r="B362" s="18" t="s">
        <v>34</v>
      </c>
      <c r="C362" s="19" t="s">
        <v>11</v>
      </c>
      <c r="E362" s="20">
        <v>2654.46</v>
      </c>
      <c r="F362" s="20">
        <v>3000</v>
      </c>
      <c r="G362" s="20">
        <f t="shared" si="16"/>
        <v>345.53999999999996</v>
      </c>
      <c r="H362" s="20">
        <f t="shared" si="17"/>
        <v>1.1301733685947424</v>
      </c>
      <c r="I362" s="61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  <c r="BB362" s="61"/>
      <c r="BC362" s="61"/>
      <c r="BD362" s="61"/>
      <c r="BE362" s="61"/>
      <c r="BF362" s="61"/>
      <c r="BG362" s="61"/>
      <c r="BH362" s="61"/>
      <c r="BI362" s="61"/>
      <c r="BJ362" s="61"/>
      <c r="BK362" s="61"/>
      <c r="BL362" s="61"/>
      <c r="BM362" s="61"/>
      <c r="BN362" s="61"/>
      <c r="BO362" s="61"/>
      <c r="BP362" s="61"/>
      <c r="BQ362" s="61"/>
      <c r="BR362" s="61"/>
      <c r="BS362" s="61"/>
      <c r="BT362" s="61"/>
      <c r="BU362" s="61"/>
      <c r="BV362" s="61"/>
      <c r="BW362" s="61"/>
    </row>
    <row r="363" spans="1:75" s="42" customFormat="1" ht="33.75" customHeight="1">
      <c r="A363" s="80" t="s">
        <v>209</v>
      </c>
      <c r="B363" s="80"/>
      <c r="C363" s="43"/>
      <c r="E363" s="44">
        <v>148782.26823279599</v>
      </c>
      <c r="F363" s="44">
        <v>192710.48</v>
      </c>
      <c r="G363" s="44">
        <f t="shared" si="16"/>
        <v>43928.211767204019</v>
      </c>
      <c r="H363" s="44">
        <f t="shared" si="17"/>
        <v>1.2952516606244409</v>
      </c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  <c r="AQ363" s="59"/>
      <c r="AR363" s="59"/>
      <c r="AS363" s="59"/>
      <c r="AT363" s="59"/>
      <c r="AU363" s="59"/>
      <c r="AV363" s="59"/>
      <c r="AW363" s="59"/>
      <c r="AX363" s="59"/>
      <c r="AY363" s="59"/>
      <c r="AZ363" s="59"/>
      <c r="BA363" s="59"/>
      <c r="BB363" s="59"/>
      <c r="BC363" s="59"/>
      <c r="BD363" s="59"/>
      <c r="BE363" s="59"/>
      <c r="BF363" s="59"/>
      <c r="BG363" s="59"/>
      <c r="BH363" s="59"/>
      <c r="BI363" s="59"/>
      <c r="BJ363" s="59"/>
      <c r="BK363" s="59"/>
      <c r="BL363" s="59"/>
      <c r="BM363" s="59"/>
      <c r="BN363" s="59"/>
      <c r="BO363" s="59"/>
      <c r="BP363" s="59"/>
      <c r="BQ363" s="59"/>
      <c r="BR363" s="59"/>
      <c r="BS363" s="59"/>
      <c r="BT363" s="59"/>
      <c r="BU363" s="59"/>
      <c r="BV363" s="59"/>
      <c r="BW363" s="59"/>
    </row>
    <row r="364" spans="1:75" s="37" customFormat="1">
      <c r="A364" s="37" t="s">
        <v>100</v>
      </c>
      <c r="C364" s="38"/>
      <c r="E364" s="39">
        <v>21235.6493463402</v>
      </c>
      <c r="F364" s="39">
        <v>21235.6493463402</v>
      </c>
      <c r="G364" s="40">
        <f t="shared" si="16"/>
        <v>0</v>
      </c>
      <c r="H364" s="40">
        <f t="shared" si="17"/>
        <v>1</v>
      </c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  <c r="AW364" s="60"/>
      <c r="AX364" s="60"/>
      <c r="AY364" s="60"/>
      <c r="AZ364" s="60"/>
      <c r="BA364" s="60"/>
      <c r="BB364" s="60"/>
      <c r="BC364" s="60"/>
      <c r="BD364" s="60"/>
      <c r="BE364" s="60"/>
      <c r="BF364" s="60"/>
      <c r="BG364" s="60"/>
      <c r="BH364" s="60"/>
      <c r="BI364" s="60"/>
      <c r="BJ364" s="60"/>
      <c r="BK364" s="60"/>
      <c r="BL364" s="60"/>
      <c r="BM364" s="60"/>
      <c r="BN364" s="60"/>
      <c r="BO364" s="60"/>
      <c r="BP364" s="60"/>
      <c r="BQ364" s="60"/>
      <c r="BR364" s="60"/>
      <c r="BS364" s="60"/>
      <c r="BT364" s="60"/>
      <c r="BU364" s="60"/>
      <c r="BV364" s="60"/>
      <c r="BW364" s="60"/>
    </row>
    <row r="365" spans="1:75" s="24" customFormat="1">
      <c r="A365" s="24" t="s">
        <v>98</v>
      </c>
      <c r="C365" s="25"/>
      <c r="E365" s="20">
        <v>21235.6493463402</v>
      </c>
      <c r="F365" s="20">
        <v>21235.6493463402</v>
      </c>
      <c r="G365" s="20">
        <f t="shared" si="16"/>
        <v>0</v>
      </c>
      <c r="H365" s="20">
        <f t="shared" si="17"/>
        <v>1</v>
      </c>
      <c r="I365" s="61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  <c r="BB365" s="61"/>
      <c r="BC365" s="61"/>
      <c r="BD365" s="61"/>
      <c r="BE365" s="61"/>
      <c r="BF365" s="61"/>
      <c r="BG365" s="61"/>
      <c r="BH365" s="61"/>
      <c r="BI365" s="61"/>
      <c r="BJ365" s="61"/>
      <c r="BK365" s="61"/>
      <c r="BL365" s="61"/>
      <c r="BM365" s="61"/>
      <c r="BN365" s="61"/>
      <c r="BO365" s="61"/>
      <c r="BP365" s="61"/>
      <c r="BQ365" s="61"/>
      <c r="BR365" s="61"/>
      <c r="BS365" s="61"/>
      <c r="BT365" s="61"/>
      <c r="BU365" s="61"/>
      <c r="BV365" s="61"/>
      <c r="BW365" s="61"/>
    </row>
    <row r="366" spans="1:75" s="18" customFormat="1">
      <c r="A366" s="18">
        <v>3</v>
      </c>
      <c r="B366" s="18" t="s">
        <v>10</v>
      </c>
      <c r="C366" s="19" t="s">
        <v>91</v>
      </c>
      <c r="E366" s="20">
        <v>9290.5965890238203</v>
      </c>
      <c r="F366" s="20">
        <v>9290.5965890238203</v>
      </c>
      <c r="G366" s="20">
        <f t="shared" si="16"/>
        <v>0</v>
      </c>
      <c r="H366" s="20">
        <f t="shared" si="17"/>
        <v>1</v>
      </c>
      <c r="I366" s="61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1"/>
      <c r="BF366" s="61"/>
      <c r="BG366" s="61"/>
      <c r="BH366" s="61"/>
      <c r="BI366" s="61"/>
      <c r="BJ366" s="61"/>
      <c r="BK366" s="61"/>
      <c r="BL366" s="61"/>
      <c r="BM366" s="61"/>
      <c r="BN366" s="61"/>
      <c r="BO366" s="61"/>
      <c r="BP366" s="61"/>
      <c r="BQ366" s="61"/>
      <c r="BR366" s="61"/>
      <c r="BS366" s="61"/>
      <c r="BT366" s="61"/>
      <c r="BU366" s="61"/>
      <c r="BV366" s="61"/>
      <c r="BW366" s="61"/>
    </row>
    <row r="367" spans="1:75" s="18" customFormat="1">
      <c r="A367" s="18">
        <v>32</v>
      </c>
      <c r="B367" s="18" t="s">
        <v>31</v>
      </c>
      <c r="C367" s="19" t="s">
        <v>91</v>
      </c>
      <c r="E367" s="20">
        <v>9290.5965890238203</v>
      </c>
      <c r="F367" s="20">
        <v>9290.5965890238203</v>
      </c>
      <c r="G367" s="20">
        <f t="shared" si="16"/>
        <v>0</v>
      </c>
      <c r="H367" s="20">
        <f t="shared" si="17"/>
        <v>1</v>
      </c>
      <c r="I367" s="61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1"/>
      <c r="BF367" s="61"/>
      <c r="BG367" s="61"/>
      <c r="BH367" s="61"/>
      <c r="BI367" s="61"/>
      <c r="BJ367" s="61"/>
      <c r="BK367" s="61"/>
      <c r="BL367" s="61"/>
      <c r="BM367" s="61"/>
      <c r="BN367" s="61"/>
      <c r="BO367" s="61"/>
      <c r="BP367" s="61"/>
      <c r="BQ367" s="61"/>
      <c r="BR367" s="61"/>
      <c r="BS367" s="61"/>
      <c r="BT367" s="61"/>
      <c r="BU367" s="61"/>
      <c r="BV367" s="61"/>
      <c r="BW367" s="61"/>
    </row>
    <row r="368" spans="1:75" s="18" customFormat="1">
      <c r="A368" s="18">
        <v>322</v>
      </c>
      <c r="B368" s="18" t="s">
        <v>27</v>
      </c>
      <c r="C368" s="19" t="s">
        <v>91</v>
      </c>
      <c r="E368" s="20">
        <v>9290.5965890238203</v>
      </c>
      <c r="F368" s="20">
        <v>9290.5965890238203</v>
      </c>
      <c r="G368" s="20">
        <f t="shared" si="16"/>
        <v>0</v>
      </c>
      <c r="H368" s="20">
        <f t="shared" si="17"/>
        <v>1</v>
      </c>
      <c r="I368" s="61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1"/>
      <c r="BF368" s="61"/>
      <c r="BG368" s="61"/>
      <c r="BH368" s="61"/>
      <c r="BI368" s="61"/>
      <c r="BJ368" s="61"/>
      <c r="BK368" s="61"/>
      <c r="BL368" s="61"/>
      <c r="BM368" s="61"/>
      <c r="BN368" s="61"/>
      <c r="BO368" s="61"/>
      <c r="BP368" s="61"/>
      <c r="BQ368" s="61"/>
      <c r="BR368" s="61"/>
      <c r="BS368" s="61"/>
      <c r="BT368" s="61"/>
      <c r="BU368" s="61"/>
      <c r="BV368" s="61"/>
      <c r="BW368" s="61"/>
    </row>
    <row r="369" spans="1:75" s="18" customFormat="1">
      <c r="A369" s="18">
        <v>3</v>
      </c>
      <c r="B369" s="18" t="s">
        <v>10</v>
      </c>
      <c r="C369" s="19" t="s">
        <v>91</v>
      </c>
      <c r="E369" s="20">
        <v>11945.0527573163</v>
      </c>
      <c r="F369" s="20">
        <v>11945.0527573163</v>
      </c>
      <c r="G369" s="20">
        <f t="shared" si="16"/>
        <v>0</v>
      </c>
      <c r="H369" s="20">
        <f t="shared" si="17"/>
        <v>1</v>
      </c>
      <c r="I369" s="61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1"/>
      <c r="BF369" s="61"/>
      <c r="BG369" s="61"/>
      <c r="BH369" s="61"/>
      <c r="BI369" s="61"/>
      <c r="BJ369" s="61"/>
      <c r="BK369" s="61"/>
      <c r="BL369" s="61"/>
      <c r="BM369" s="61"/>
      <c r="BN369" s="61"/>
      <c r="BO369" s="61"/>
      <c r="BP369" s="61"/>
      <c r="BQ369" s="61"/>
      <c r="BR369" s="61"/>
      <c r="BS369" s="61"/>
      <c r="BT369" s="61"/>
      <c r="BU369" s="61"/>
      <c r="BV369" s="61"/>
      <c r="BW369" s="61"/>
    </row>
    <row r="370" spans="1:75" s="18" customFormat="1">
      <c r="A370" s="18">
        <v>32</v>
      </c>
      <c r="B370" s="18" t="s">
        <v>31</v>
      </c>
      <c r="C370" s="19" t="s">
        <v>91</v>
      </c>
      <c r="E370" s="20">
        <v>11945.0527573163</v>
      </c>
      <c r="F370" s="20">
        <v>11945.0527573163</v>
      </c>
      <c r="G370" s="20">
        <f t="shared" si="16"/>
        <v>0</v>
      </c>
      <c r="H370" s="20">
        <f t="shared" si="17"/>
        <v>1</v>
      </c>
      <c r="I370" s="61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  <c r="BK370" s="61"/>
      <c r="BL370" s="61"/>
      <c r="BM370" s="61"/>
      <c r="BN370" s="61"/>
      <c r="BO370" s="61"/>
      <c r="BP370" s="61"/>
      <c r="BQ370" s="61"/>
      <c r="BR370" s="61"/>
      <c r="BS370" s="61"/>
      <c r="BT370" s="61"/>
      <c r="BU370" s="61"/>
      <c r="BV370" s="61"/>
      <c r="BW370" s="61"/>
    </row>
    <row r="371" spans="1:75" s="18" customFormat="1">
      <c r="A371" s="18">
        <v>323</v>
      </c>
      <c r="B371" s="18" t="s">
        <v>34</v>
      </c>
      <c r="C371" s="19" t="s">
        <v>91</v>
      </c>
      <c r="E371" s="20">
        <v>11945.0527573163</v>
      </c>
      <c r="F371" s="20">
        <v>11945.0527573163</v>
      </c>
      <c r="G371" s="20">
        <f t="shared" si="16"/>
        <v>0</v>
      </c>
      <c r="H371" s="20">
        <f t="shared" si="17"/>
        <v>1</v>
      </c>
      <c r="I371" s="61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1"/>
      <c r="BF371" s="61"/>
      <c r="BG371" s="61"/>
      <c r="BH371" s="61"/>
      <c r="BI371" s="61"/>
      <c r="BJ371" s="61"/>
      <c r="BK371" s="61"/>
      <c r="BL371" s="61"/>
      <c r="BM371" s="61"/>
      <c r="BN371" s="61"/>
      <c r="BO371" s="61"/>
      <c r="BP371" s="61"/>
      <c r="BQ371" s="61"/>
      <c r="BR371" s="61"/>
      <c r="BS371" s="61"/>
      <c r="BT371" s="61"/>
      <c r="BU371" s="61"/>
      <c r="BV371" s="61"/>
      <c r="BW371" s="61"/>
    </row>
    <row r="372" spans="1:75" s="37" customFormat="1">
      <c r="A372" s="37" t="s">
        <v>101</v>
      </c>
      <c r="C372" s="38"/>
      <c r="E372" s="39">
        <v>7963.3685048775596</v>
      </c>
      <c r="F372" s="39">
        <v>7963.3685048775596</v>
      </c>
      <c r="G372" s="40">
        <f t="shared" si="16"/>
        <v>0</v>
      </c>
      <c r="H372" s="40">
        <f t="shared" si="17"/>
        <v>1</v>
      </c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  <c r="AW372" s="60"/>
      <c r="AX372" s="60"/>
      <c r="AY372" s="60"/>
      <c r="AZ372" s="60"/>
      <c r="BA372" s="60"/>
      <c r="BB372" s="60"/>
      <c r="BC372" s="60"/>
      <c r="BD372" s="60"/>
      <c r="BE372" s="60"/>
      <c r="BF372" s="60"/>
      <c r="BG372" s="60"/>
      <c r="BH372" s="60"/>
      <c r="BI372" s="60"/>
      <c r="BJ372" s="60"/>
      <c r="BK372" s="60"/>
      <c r="BL372" s="60"/>
      <c r="BM372" s="60"/>
      <c r="BN372" s="60"/>
      <c r="BO372" s="60"/>
      <c r="BP372" s="60"/>
      <c r="BQ372" s="60"/>
      <c r="BR372" s="60"/>
      <c r="BS372" s="60"/>
      <c r="BT372" s="60"/>
      <c r="BU372" s="60"/>
      <c r="BV372" s="60"/>
      <c r="BW372" s="60"/>
    </row>
    <row r="373" spans="1:75" s="18" customFormat="1">
      <c r="A373" s="18" t="s">
        <v>98</v>
      </c>
      <c r="C373" s="19"/>
      <c r="E373" s="20">
        <v>7963.3685048775596</v>
      </c>
      <c r="F373" s="20">
        <v>7963.3685048775596</v>
      </c>
      <c r="G373" s="20">
        <f t="shared" si="16"/>
        <v>0</v>
      </c>
      <c r="H373" s="20">
        <f t="shared" si="17"/>
        <v>1</v>
      </c>
      <c r="I373" s="61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1"/>
      <c r="BF373" s="61"/>
      <c r="BG373" s="61"/>
      <c r="BH373" s="61"/>
      <c r="BI373" s="61"/>
      <c r="BJ373" s="61"/>
      <c r="BK373" s="61"/>
      <c r="BL373" s="61"/>
      <c r="BM373" s="61"/>
      <c r="BN373" s="61"/>
      <c r="BO373" s="61"/>
      <c r="BP373" s="61"/>
      <c r="BQ373" s="61"/>
      <c r="BR373" s="61"/>
      <c r="BS373" s="61"/>
      <c r="BT373" s="61"/>
      <c r="BU373" s="61"/>
      <c r="BV373" s="61"/>
      <c r="BW373" s="61"/>
    </row>
    <row r="374" spans="1:75" s="18" customFormat="1">
      <c r="A374" s="18">
        <v>3</v>
      </c>
      <c r="B374" s="18" t="s">
        <v>10</v>
      </c>
      <c r="C374" s="19" t="s">
        <v>91</v>
      </c>
      <c r="E374" s="20">
        <v>7963.3685048775596</v>
      </c>
      <c r="F374" s="20">
        <v>7963.3685048775596</v>
      </c>
      <c r="G374" s="20">
        <f t="shared" si="16"/>
        <v>0</v>
      </c>
      <c r="H374" s="20">
        <f t="shared" si="17"/>
        <v>1</v>
      </c>
      <c r="I374" s="61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1"/>
      <c r="BF374" s="61"/>
      <c r="BG374" s="61"/>
      <c r="BH374" s="61"/>
      <c r="BI374" s="61"/>
      <c r="BJ374" s="61"/>
      <c r="BK374" s="61"/>
      <c r="BL374" s="61"/>
      <c r="BM374" s="61"/>
      <c r="BN374" s="61"/>
      <c r="BO374" s="61"/>
      <c r="BP374" s="61"/>
      <c r="BQ374" s="61"/>
      <c r="BR374" s="61"/>
      <c r="BS374" s="61"/>
      <c r="BT374" s="61"/>
      <c r="BU374" s="61"/>
      <c r="BV374" s="61"/>
      <c r="BW374" s="61"/>
    </row>
    <row r="375" spans="1:75" s="18" customFormat="1">
      <c r="A375" s="18">
        <v>32</v>
      </c>
      <c r="B375" s="18" t="s">
        <v>31</v>
      </c>
      <c r="C375" s="19" t="s">
        <v>91</v>
      </c>
      <c r="E375" s="20">
        <v>7963.3685048775596</v>
      </c>
      <c r="F375" s="20">
        <v>7963.3685048775596</v>
      </c>
      <c r="G375" s="20">
        <f t="shared" si="16"/>
        <v>0</v>
      </c>
      <c r="H375" s="20">
        <f t="shared" si="17"/>
        <v>1</v>
      </c>
      <c r="I375" s="61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1"/>
      <c r="BF375" s="61"/>
      <c r="BG375" s="61"/>
      <c r="BH375" s="61"/>
      <c r="BI375" s="61"/>
      <c r="BJ375" s="61"/>
      <c r="BK375" s="61"/>
      <c r="BL375" s="61"/>
      <c r="BM375" s="61"/>
      <c r="BN375" s="61"/>
      <c r="BO375" s="61"/>
      <c r="BP375" s="61"/>
      <c r="BQ375" s="61"/>
      <c r="BR375" s="61"/>
      <c r="BS375" s="61"/>
      <c r="BT375" s="61"/>
      <c r="BU375" s="61"/>
      <c r="BV375" s="61"/>
      <c r="BW375" s="61"/>
    </row>
    <row r="376" spans="1:75" s="18" customFormat="1">
      <c r="A376" s="18">
        <v>323</v>
      </c>
      <c r="B376" s="18" t="s">
        <v>34</v>
      </c>
      <c r="C376" s="19" t="s">
        <v>91</v>
      </c>
      <c r="E376" s="20">
        <v>7963.3685048775596</v>
      </c>
      <c r="F376" s="20">
        <v>7963.3685048775596</v>
      </c>
      <c r="G376" s="20">
        <f t="shared" si="16"/>
        <v>0</v>
      </c>
      <c r="H376" s="20">
        <f t="shared" si="17"/>
        <v>1</v>
      </c>
      <c r="I376" s="61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1"/>
      <c r="BF376" s="61"/>
      <c r="BG376" s="61"/>
      <c r="BH376" s="61"/>
      <c r="BI376" s="61"/>
      <c r="BJ376" s="61"/>
      <c r="BK376" s="61"/>
      <c r="BL376" s="61"/>
      <c r="BM376" s="61"/>
      <c r="BN376" s="61"/>
      <c r="BO376" s="61"/>
      <c r="BP376" s="61"/>
      <c r="BQ376" s="61"/>
      <c r="BR376" s="61"/>
      <c r="BS376" s="61"/>
      <c r="BT376" s="61"/>
      <c r="BU376" s="61"/>
      <c r="BV376" s="61"/>
      <c r="BW376" s="61"/>
    </row>
    <row r="377" spans="1:75" s="37" customFormat="1">
      <c r="A377" s="37" t="s">
        <v>102</v>
      </c>
      <c r="C377" s="38"/>
      <c r="E377" s="39">
        <v>13272.2808414626</v>
      </c>
      <c r="F377" s="39">
        <v>13272.2808414626</v>
      </c>
      <c r="G377" s="40">
        <f t="shared" si="16"/>
        <v>0</v>
      </c>
      <c r="H377" s="40">
        <f t="shared" si="17"/>
        <v>1</v>
      </c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  <c r="AW377" s="60"/>
      <c r="AX377" s="60"/>
      <c r="AY377" s="60"/>
      <c r="AZ377" s="60"/>
      <c r="BA377" s="60"/>
      <c r="BB377" s="60"/>
      <c r="BC377" s="60"/>
      <c r="BD377" s="60"/>
      <c r="BE377" s="60"/>
      <c r="BF377" s="60"/>
      <c r="BG377" s="60"/>
      <c r="BH377" s="60"/>
      <c r="BI377" s="60"/>
      <c r="BJ377" s="60"/>
      <c r="BK377" s="60"/>
      <c r="BL377" s="60"/>
      <c r="BM377" s="60"/>
      <c r="BN377" s="60"/>
      <c r="BO377" s="60"/>
      <c r="BP377" s="60"/>
      <c r="BQ377" s="60"/>
      <c r="BR377" s="60"/>
      <c r="BS377" s="60"/>
      <c r="BT377" s="60"/>
      <c r="BU377" s="60"/>
      <c r="BV377" s="60"/>
      <c r="BW377" s="60"/>
    </row>
    <row r="378" spans="1:75" s="18" customFormat="1">
      <c r="A378" s="18" t="s">
        <v>98</v>
      </c>
      <c r="C378" s="19"/>
      <c r="E378" s="20">
        <v>13272.2808414626</v>
      </c>
      <c r="F378" s="20">
        <v>13272.2808414626</v>
      </c>
      <c r="G378" s="20">
        <f t="shared" si="16"/>
        <v>0</v>
      </c>
      <c r="H378" s="20">
        <f t="shared" si="17"/>
        <v>1</v>
      </c>
      <c r="I378" s="61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1"/>
      <c r="BF378" s="61"/>
      <c r="BG378" s="61"/>
      <c r="BH378" s="61"/>
      <c r="BI378" s="61"/>
      <c r="BJ378" s="61"/>
      <c r="BK378" s="61"/>
      <c r="BL378" s="61"/>
      <c r="BM378" s="61"/>
      <c r="BN378" s="61"/>
      <c r="BO378" s="61"/>
      <c r="BP378" s="61"/>
      <c r="BQ378" s="61"/>
      <c r="BR378" s="61"/>
      <c r="BS378" s="61"/>
      <c r="BT378" s="61"/>
      <c r="BU378" s="61"/>
      <c r="BV378" s="61"/>
      <c r="BW378" s="61"/>
    </row>
    <row r="379" spans="1:75" s="18" customFormat="1">
      <c r="A379" s="18">
        <v>3</v>
      </c>
      <c r="B379" s="18" t="s">
        <v>10</v>
      </c>
      <c r="C379" s="19" t="s">
        <v>91</v>
      </c>
      <c r="E379" s="20">
        <v>13272.2808414626</v>
      </c>
      <c r="F379" s="20">
        <v>13272.2808414626</v>
      </c>
      <c r="G379" s="20">
        <f t="shared" si="16"/>
        <v>0</v>
      </c>
      <c r="H379" s="20">
        <f t="shared" si="17"/>
        <v>1</v>
      </c>
      <c r="I379" s="61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1"/>
      <c r="BF379" s="61"/>
      <c r="BG379" s="61"/>
      <c r="BH379" s="61"/>
      <c r="BI379" s="61"/>
      <c r="BJ379" s="61"/>
      <c r="BK379" s="61"/>
      <c r="BL379" s="61"/>
      <c r="BM379" s="61"/>
      <c r="BN379" s="61"/>
      <c r="BO379" s="61"/>
      <c r="BP379" s="61"/>
      <c r="BQ379" s="61"/>
      <c r="BR379" s="61"/>
      <c r="BS379" s="61"/>
      <c r="BT379" s="61"/>
      <c r="BU379" s="61"/>
      <c r="BV379" s="61"/>
      <c r="BW379" s="61"/>
    </row>
    <row r="380" spans="1:75" s="18" customFormat="1">
      <c r="A380" s="18">
        <v>32</v>
      </c>
      <c r="B380" s="18" t="s">
        <v>31</v>
      </c>
      <c r="C380" s="19" t="s">
        <v>91</v>
      </c>
      <c r="E380" s="20">
        <v>13272.2808414626</v>
      </c>
      <c r="F380" s="20">
        <v>13272.2808414626</v>
      </c>
      <c r="G380" s="20">
        <f t="shared" si="16"/>
        <v>0</v>
      </c>
      <c r="H380" s="20">
        <f t="shared" si="17"/>
        <v>1</v>
      </c>
      <c r="I380" s="61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  <c r="BK380" s="61"/>
      <c r="BL380" s="61"/>
      <c r="BM380" s="61"/>
      <c r="BN380" s="61"/>
      <c r="BO380" s="61"/>
      <c r="BP380" s="61"/>
      <c r="BQ380" s="61"/>
      <c r="BR380" s="61"/>
      <c r="BS380" s="61"/>
      <c r="BT380" s="61"/>
      <c r="BU380" s="61"/>
      <c r="BV380" s="61"/>
      <c r="BW380" s="61"/>
    </row>
    <row r="381" spans="1:75" s="18" customFormat="1">
      <c r="A381" s="18">
        <v>323</v>
      </c>
      <c r="B381" s="18" t="s">
        <v>34</v>
      </c>
      <c r="C381" s="19" t="s">
        <v>91</v>
      </c>
      <c r="E381" s="20">
        <v>13272.2808414626</v>
      </c>
      <c r="F381" s="20">
        <v>13272.2808414626</v>
      </c>
      <c r="G381" s="20">
        <f t="shared" si="16"/>
        <v>0</v>
      </c>
      <c r="H381" s="20">
        <f t="shared" si="17"/>
        <v>1</v>
      </c>
      <c r="I381" s="61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1"/>
      <c r="BF381" s="61"/>
      <c r="BG381" s="61"/>
      <c r="BH381" s="61"/>
      <c r="BI381" s="61"/>
      <c r="BJ381" s="61"/>
      <c r="BK381" s="61"/>
      <c r="BL381" s="61"/>
      <c r="BM381" s="61"/>
      <c r="BN381" s="61"/>
      <c r="BO381" s="61"/>
      <c r="BP381" s="61"/>
      <c r="BQ381" s="61"/>
      <c r="BR381" s="61"/>
      <c r="BS381" s="61"/>
      <c r="BT381" s="61"/>
      <c r="BU381" s="61"/>
      <c r="BV381" s="61"/>
      <c r="BW381" s="61"/>
    </row>
    <row r="382" spans="1:75" s="37" customFormat="1">
      <c r="A382" s="37" t="s">
        <v>103</v>
      </c>
      <c r="C382" s="38"/>
      <c r="E382" s="39">
        <v>663.61404207313001</v>
      </c>
      <c r="F382" s="39">
        <v>663.61404207313001</v>
      </c>
      <c r="G382" s="40">
        <f t="shared" si="16"/>
        <v>0</v>
      </c>
      <c r="H382" s="40">
        <f t="shared" si="17"/>
        <v>1</v>
      </c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  <c r="AW382" s="60"/>
      <c r="AX382" s="60"/>
      <c r="AY382" s="60"/>
      <c r="AZ382" s="60"/>
      <c r="BA382" s="60"/>
      <c r="BB382" s="60"/>
      <c r="BC382" s="60"/>
      <c r="BD382" s="60"/>
      <c r="BE382" s="60"/>
      <c r="BF382" s="60"/>
      <c r="BG382" s="60"/>
      <c r="BH382" s="60"/>
      <c r="BI382" s="60"/>
      <c r="BJ382" s="60"/>
      <c r="BK382" s="60"/>
      <c r="BL382" s="60"/>
      <c r="BM382" s="60"/>
      <c r="BN382" s="60"/>
      <c r="BO382" s="60"/>
      <c r="BP382" s="60"/>
      <c r="BQ382" s="60"/>
      <c r="BR382" s="60"/>
      <c r="BS382" s="60"/>
      <c r="BT382" s="60"/>
      <c r="BU382" s="60"/>
      <c r="BV382" s="60"/>
      <c r="BW382" s="60"/>
    </row>
    <row r="383" spans="1:75" s="18" customFormat="1">
      <c r="A383" s="18" t="s">
        <v>98</v>
      </c>
      <c r="C383" s="19"/>
      <c r="E383" s="20">
        <v>663.61404207313001</v>
      </c>
      <c r="F383" s="20">
        <v>663.61404207313001</v>
      </c>
      <c r="G383" s="20">
        <f t="shared" si="16"/>
        <v>0</v>
      </c>
      <c r="H383" s="20">
        <f t="shared" si="17"/>
        <v>1</v>
      </c>
      <c r="I383" s="61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1"/>
      <c r="BF383" s="61"/>
      <c r="BG383" s="61"/>
      <c r="BH383" s="61"/>
      <c r="BI383" s="61"/>
      <c r="BJ383" s="61"/>
      <c r="BK383" s="61"/>
      <c r="BL383" s="61"/>
      <c r="BM383" s="61"/>
      <c r="BN383" s="61"/>
      <c r="BO383" s="61"/>
      <c r="BP383" s="61"/>
      <c r="BQ383" s="61"/>
      <c r="BR383" s="61"/>
      <c r="BS383" s="61"/>
      <c r="BT383" s="61"/>
      <c r="BU383" s="61"/>
      <c r="BV383" s="61"/>
      <c r="BW383" s="61"/>
    </row>
    <row r="384" spans="1:75" s="18" customFormat="1">
      <c r="A384" s="18">
        <v>3</v>
      </c>
      <c r="B384" s="18" t="s">
        <v>10</v>
      </c>
      <c r="C384" s="19" t="s">
        <v>91</v>
      </c>
      <c r="E384" s="20">
        <v>663.61404207313001</v>
      </c>
      <c r="F384" s="20">
        <v>663.61404207313001</v>
      </c>
      <c r="G384" s="20">
        <f t="shared" si="16"/>
        <v>0</v>
      </c>
      <c r="H384" s="20">
        <f t="shared" si="17"/>
        <v>1</v>
      </c>
      <c r="I384" s="61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  <c r="BK384" s="61"/>
      <c r="BL384" s="61"/>
      <c r="BM384" s="61"/>
      <c r="BN384" s="61"/>
      <c r="BO384" s="61"/>
      <c r="BP384" s="61"/>
      <c r="BQ384" s="61"/>
      <c r="BR384" s="61"/>
      <c r="BS384" s="61"/>
      <c r="BT384" s="61"/>
      <c r="BU384" s="61"/>
      <c r="BV384" s="61"/>
      <c r="BW384" s="61"/>
    </row>
    <row r="385" spans="1:75" s="18" customFormat="1">
      <c r="A385" s="18">
        <v>32</v>
      </c>
      <c r="B385" s="18" t="s">
        <v>31</v>
      </c>
      <c r="C385" s="19" t="s">
        <v>91</v>
      </c>
      <c r="E385" s="20">
        <v>663.61404207313001</v>
      </c>
      <c r="F385" s="20">
        <v>663.61404207313001</v>
      </c>
      <c r="G385" s="20">
        <f t="shared" si="16"/>
        <v>0</v>
      </c>
      <c r="H385" s="20">
        <f t="shared" si="17"/>
        <v>1</v>
      </c>
      <c r="I385" s="61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1"/>
      <c r="BF385" s="61"/>
      <c r="BG385" s="61"/>
      <c r="BH385" s="61"/>
      <c r="BI385" s="61"/>
      <c r="BJ385" s="61"/>
      <c r="BK385" s="61"/>
      <c r="BL385" s="61"/>
      <c r="BM385" s="61"/>
      <c r="BN385" s="61"/>
      <c r="BO385" s="61"/>
      <c r="BP385" s="61"/>
      <c r="BQ385" s="61"/>
      <c r="BR385" s="61"/>
      <c r="BS385" s="61"/>
      <c r="BT385" s="61"/>
      <c r="BU385" s="61"/>
      <c r="BV385" s="61"/>
      <c r="BW385" s="61"/>
    </row>
    <row r="386" spans="1:75" s="18" customFormat="1">
      <c r="A386" s="18">
        <v>323</v>
      </c>
      <c r="B386" s="18" t="s">
        <v>34</v>
      </c>
      <c r="C386" s="19" t="s">
        <v>91</v>
      </c>
      <c r="E386" s="20">
        <v>663.61404207313001</v>
      </c>
      <c r="F386" s="20">
        <v>663.61404207313001</v>
      </c>
      <c r="G386" s="20">
        <f t="shared" si="16"/>
        <v>0</v>
      </c>
      <c r="H386" s="20">
        <f t="shared" si="17"/>
        <v>1</v>
      </c>
      <c r="I386" s="61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1"/>
      <c r="BF386" s="61"/>
      <c r="BG386" s="61"/>
      <c r="BH386" s="61"/>
      <c r="BI386" s="61"/>
      <c r="BJ386" s="61"/>
      <c r="BK386" s="61"/>
      <c r="BL386" s="61"/>
      <c r="BM386" s="61"/>
      <c r="BN386" s="61"/>
      <c r="BO386" s="61"/>
      <c r="BP386" s="61"/>
      <c r="BQ386" s="61"/>
      <c r="BR386" s="61"/>
      <c r="BS386" s="61"/>
      <c r="BT386" s="61"/>
      <c r="BU386" s="61"/>
      <c r="BV386" s="61"/>
      <c r="BW386" s="61"/>
    </row>
    <row r="387" spans="1:75" s="37" customFormat="1">
      <c r="A387" s="37" t="s">
        <v>104</v>
      </c>
      <c r="C387" s="38"/>
      <c r="E387" s="39">
        <v>7963.3685048775596</v>
      </c>
      <c r="F387" s="39">
        <v>7963.3685048775596</v>
      </c>
      <c r="G387" s="40">
        <f t="shared" si="16"/>
        <v>0</v>
      </c>
      <c r="H387" s="40">
        <f t="shared" si="17"/>
        <v>1</v>
      </c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  <c r="AW387" s="60"/>
      <c r="AX387" s="60"/>
      <c r="AY387" s="60"/>
      <c r="AZ387" s="60"/>
      <c r="BA387" s="60"/>
      <c r="BB387" s="60"/>
      <c r="BC387" s="60"/>
      <c r="BD387" s="60"/>
      <c r="BE387" s="60"/>
      <c r="BF387" s="60"/>
      <c r="BG387" s="60"/>
      <c r="BH387" s="60"/>
      <c r="BI387" s="60"/>
      <c r="BJ387" s="60"/>
      <c r="BK387" s="60"/>
      <c r="BL387" s="60"/>
      <c r="BM387" s="60"/>
      <c r="BN387" s="60"/>
      <c r="BO387" s="60"/>
      <c r="BP387" s="60"/>
      <c r="BQ387" s="60"/>
      <c r="BR387" s="60"/>
      <c r="BS387" s="60"/>
      <c r="BT387" s="60"/>
      <c r="BU387" s="60"/>
      <c r="BV387" s="60"/>
      <c r="BW387" s="60"/>
    </row>
    <row r="388" spans="1:75" s="24" customFormat="1">
      <c r="A388" s="24" t="s">
        <v>98</v>
      </c>
      <c r="C388" s="25"/>
      <c r="E388" s="26">
        <v>7963.3685048775596</v>
      </c>
      <c r="F388" s="26">
        <v>7963.3685048775596</v>
      </c>
      <c r="G388" s="20">
        <f t="shared" si="16"/>
        <v>0</v>
      </c>
      <c r="H388" s="20">
        <f t="shared" si="17"/>
        <v>1</v>
      </c>
      <c r="I388" s="61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  <c r="BB388" s="61"/>
      <c r="BC388" s="61"/>
      <c r="BD388" s="61"/>
      <c r="BE388" s="61"/>
      <c r="BF388" s="61"/>
      <c r="BG388" s="61"/>
      <c r="BH388" s="61"/>
      <c r="BI388" s="61"/>
      <c r="BJ388" s="61"/>
      <c r="BK388" s="61"/>
      <c r="BL388" s="61"/>
      <c r="BM388" s="61"/>
      <c r="BN388" s="61"/>
      <c r="BO388" s="61"/>
      <c r="BP388" s="61"/>
      <c r="BQ388" s="61"/>
      <c r="BR388" s="61"/>
      <c r="BS388" s="61"/>
      <c r="BT388" s="61"/>
      <c r="BU388" s="61"/>
      <c r="BV388" s="61"/>
      <c r="BW388" s="61"/>
    </row>
    <row r="389" spans="1:75" s="18" customFormat="1">
      <c r="A389" s="18">
        <v>3</v>
      </c>
      <c r="B389" s="18" t="s">
        <v>10</v>
      </c>
      <c r="C389" s="19" t="s">
        <v>91</v>
      </c>
      <c r="E389" s="26">
        <v>7963.3685048775596</v>
      </c>
      <c r="F389" s="26">
        <v>7963.3685048775596</v>
      </c>
      <c r="G389" s="20">
        <f t="shared" si="16"/>
        <v>0</v>
      </c>
      <c r="H389" s="20">
        <f t="shared" si="17"/>
        <v>1</v>
      </c>
      <c r="I389" s="61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  <c r="BB389" s="61"/>
      <c r="BC389" s="61"/>
      <c r="BD389" s="61"/>
      <c r="BE389" s="61"/>
      <c r="BF389" s="61"/>
      <c r="BG389" s="61"/>
      <c r="BH389" s="61"/>
      <c r="BI389" s="61"/>
      <c r="BJ389" s="61"/>
      <c r="BK389" s="61"/>
      <c r="BL389" s="61"/>
      <c r="BM389" s="61"/>
      <c r="BN389" s="61"/>
      <c r="BO389" s="61"/>
      <c r="BP389" s="61"/>
      <c r="BQ389" s="61"/>
      <c r="BR389" s="61"/>
      <c r="BS389" s="61"/>
      <c r="BT389" s="61"/>
      <c r="BU389" s="61"/>
      <c r="BV389" s="61"/>
      <c r="BW389" s="61"/>
    </row>
    <row r="390" spans="1:75" s="18" customFormat="1">
      <c r="A390" s="18">
        <v>32</v>
      </c>
      <c r="B390" s="18" t="s">
        <v>31</v>
      </c>
      <c r="C390" s="19" t="s">
        <v>91</v>
      </c>
      <c r="E390" s="26">
        <v>7963.3685048775596</v>
      </c>
      <c r="F390" s="26">
        <v>7963.3685048775596</v>
      </c>
      <c r="G390" s="20">
        <f t="shared" si="16"/>
        <v>0</v>
      </c>
      <c r="H390" s="20">
        <f t="shared" si="17"/>
        <v>1</v>
      </c>
      <c r="I390" s="61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  <c r="BB390" s="61"/>
      <c r="BC390" s="61"/>
      <c r="BD390" s="61"/>
      <c r="BE390" s="61"/>
      <c r="BF390" s="61"/>
      <c r="BG390" s="61"/>
      <c r="BH390" s="61"/>
      <c r="BI390" s="61"/>
      <c r="BJ390" s="61"/>
      <c r="BK390" s="61"/>
      <c r="BL390" s="61"/>
      <c r="BM390" s="61"/>
      <c r="BN390" s="61"/>
      <c r="BO390" s="61"/>
      <c r="BP390" s="61"/>
      <c r="BQ390" s="61"/>
      <c r="BR390" s="61"/>
      <c r="BS390" s="61"/>
      <c r="BT390" s="61"/>
      <c r="BU390" s="61"/>
      <c r="BV390" s="61"/>
      <c r="BW390" s="61"/>
    </row>
    <row r="391" spans="1:75" s="18" customFormat="1">
      <c r="A391" s="18">
        <v>323</v>
      </c>
      <c r="B391" s="18" t="s">
        <v>34</v>
      </c>
      <c r="C391" s="19" t="s">
        <v>91</v>
      </c>
      <c r="E391" s="26">
        <v>7963.3685048775596</v>
      </c>
      <c r="F391" s="26">
        <v>7963.3685048775596</v>
      </c>
      <c r="G391" s="20">
        <f t="shared" si="16"/>
        <v>0</v>
      </c>
      <c r="H391" s="20">
        <f t="shared" si="17"/>
        <v>1</v>
      </c>
      <c r="I391" s="61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  <c r="BB391" s="61"/>
      <c r="BC391" s="61"/>
      <c r="BD391" s="61"/>
      <c r="BE391" s="61"/>
      <c r="BF391" s="61"/>
      <c r="BG391" s="61"/>
      <c r="BH391" s="61"/>
      <c r="BI391" s="61"/>
      <c r="BJ391" s="61"/>
      <c r="BK391" s="61"/>
      <c r="BL391" s="61"/>
      <c r="BM391" s="61"/>
      <c r="BN391" s="61"/>
      <c r="BO391" s="61"/>
      <c r="BP391" s="61"/>
      <c r="BQ391" s="61"/>
      <c r="BR391" s="61"/>
      <c r="BS391" s="61"/>
      <c r="BT391" s="61"/>
      <c r="BU391" s="61"/>
      <c r="BV391" s="61"/>
      <c r="BW391" s="61"/>
    </row>
    <row r="392" spans="1:75" s="37" customFormat="1">
      <c r="A392" s="37" t="s">
        <v>105</v>
      </c>
      <c r="C392" s="38"/>
      <c r="E392" s="39">
        <v>2654.45616829252</v>
      </c>
      <c r="F392" s="39">
        <v>2654.45616829252</v>
      </c>
      <c r="G392" s="40">
        <f t="shared" si="16"/>
        <v>0</v>
      </c>
      <c r="H392" s="40">
        <f t="shared" si="17"/>
        <v>1</v>
      </c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  <c r="AW392" s="60"/>
      <c r="AX392" s="60"/>
      <c r="AY392" s="60"/>
      <c r="AZ392" s="60"/>
      <c r="BA392" s="60"/>
      <c r="BB392" s="60"/>
      <c r="BC392" s="60"/>
      <c r="BD392" s="60"/>
      <c r="BE392" s="60"/>
      <c r="BF392" s="60"/>
      <c r="BG392" s="60"/>
      <c r="BH392" s="60"/>
      <c r="BI392" s="60"/>
      <c r="BJ392" s="60"/>
      <c r="BK392" s="60"/>
      <c r="BL392" s="60"/>
      <c r="BM392" s="60"/>
      <c r="BN392" s="60"/>
      <c r="BO392" s="60"/>
      <c r="BP392" s="60"/>
      <c r="BQ392" s="60"/>
      <c r="BR392" s="60"/>
      <c r="BS392" s="60"/>
      <c r="BT392" s="60"/>
      <c r="BU392" s="60"/>
      <c r="BV392" s="60"/>
      <c r="BW392" s="60"/>
    </row>
    <row r="393" spans="1:75" s="18" customFormat="1">
      <c r="A393" s="18" t="s">
        <v>15</v>
      </c>
      <c r="C393" s="19" t="s">
        <v>91</v>
      </c>
      <c r="D393" s="18" t="s">
        <v>1</v>
      </c>
      <c r="E393" s="20">
        <v>2654.45616829252</v>
      </c>
      <c r="F393" s="20">
        <v>2654.45616829252</v>
      </c>
      <c r="G393" s="20">
        <f t="shared" ref="G393:G456" si="18">F393-E393</f>
        <v>0</v>
      </c>
      <c r="H393" s="20">
        <f t="shared" si="17"/>
        <v>1</v>
      </c>
      <c r="I393" s="61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  <c r="BB393" s="61"/>
      <c r="BC393" s="61"/>
      <c r="BD393" s="61"/>
      <c r="BE393" s="61"/>
      <c r="BF393" s="61"/>
      <c r="BG393" s="61"/>
      <c r="BH393" s="61"/>
      <c r="BI393" s="61"/>
      <c r="BJ393" s="61"/>
      <c r="BK393" s="61"/>
      <c r="BL393" s="61"/>
      <c r="BM393" s="61"/>
      <c r="BN393" s="61"/>
      <c r="BO393" s="61"/>
      <c r="BP393" s="61"/>
      <c r="BQ393" s="61"/>
      <c r="BR393" s="61"/>
      <c r="BS393" s="61"/>
      <c r="BT393" s="61"/>
      <c r="BU393" s="61"/>
      <c r="BV393" s="61"/>
      <c r="BW393" s="61"/>
    </row>
    <row r="394" spans="1:75" s="18" customFormat="1">
      <c r="A394" s="18">
        <v>3</v>
      </c>
      <c r="B394" s="18" t="s">
        <v>10</v>
      </c>
      <c r="C394" s="19" t="s">
        <v>91</v>
      </c>
      <c r="E394" s="20">
        <v>2654.45616829252</v>
      </c>
      <c r="F394" s="20">
        <v>2654.45616829252</v>
      </c>
      <c r="G394" s="20">
        <f t="shared" si="18"/>
        <v>0</v>
      </c>
      <c r="H394" s="20">
        <f t="shared" si="17"/>
        <v>1</v>
      </c>
      <c r="I394" s="61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  <c r="BB394" s="61"/>
      <c r="BC394" s="61"/>
      <c r="BD394" s="61"/>
      <c r="BE394" s="61"/>
      <c r="BF394" s="61"/>
      <c r="BG394" s="61"/>
      <c r="BH394" s="61"/>
      <c r="BI394" s="61"/>
      <c r="BJ394" s="61"/>
      <c r="BK394" s="61"/>
      <c r="BL394" s="61"/>
      <c r="BM394" s="61"/>
      <c r="BN394" s="61"/>
      <c r="BO394" s="61"/>
      <c r="BP394" s="61"/>
      <c r="BQ394" s="61"/>
      <c r="BR394" s="61"/>
      <c r="BS394" s="61"/>
      <c r="BT394" s="61"/>
      <c r="BU394" s="61"/>
      <c r="BV394" s="61"/>
      <c r="BW394" s="61"/>
    </row>
    <row r="395" spans="1:75" s="18" customFormat="1">
      <c r="A395" s="18">
        <v>32</v>
      </c>
      <c r="B395" s="18" t="s">
        <v>31</v>
      </c>
      <c r="C395" s="19" t="s">
        <v>91</v>
      </c>
      <c r="E395" s="20">
        <v>2654.45616829252</v>
      </c>
      <c r="F395" s="20">
        <v>2654.45616829252</v>
      </c>
      <c r="G395" s="20">
        <f t="shared" si="18"/>
        <v>0</v>
      </c>
      <c r="H395" s="20">
        <f t="shared" si="17"/>
        <v>1</v>
      </c>
      <c r="I395" s="61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  <c r="BB395" s="61"/>
      <c r="BC395" s="61"/>
      <c r="BD395" s="61"/>
      <c r="BE395" s="61"/>
      <c r="BF395" s="61"/>
      <c r="BG395" s="61"/>
      <c r="BH395" s="61"/>
      <c r="BI395" s="61"/>
      <c r="BJ395" s="61"/>
      <c r="BK395" s="61"/>
      <c r="BL395" s="61"/>
      <c r="BM395" s="61"/>
      <c r="BN395" s="61"/>
      <c r="BO395" s="61"/>
      <c r="BP395" s="61"/>
      <c r="BQ395" s="61"/>
      <c r="BR395" s="61"/>
      <c r="BS395" s="61"/>
      <c r="BT395" s="61"/>
      <c r="BU395" s="61"/>
      <c r="BV395" s="61"/>
      <c r="BW395" s="61"/>
    </row>
    <row r="396" spans="1:75" s="18" customFormat="1">
      <c r="A396" s="18">
        <v>322</v>
      </c>
      <c r="B396" s="18" t="s">
        <v>27</v>
      </c>
      <c r="C396" s="19" t="s">
        <v>91</v>
      </c>
      <c r="E396" s="20">
        <v>2654.45616829252</v>
      </c>
      <c r="F396" s="20">
        <v>2654.45616829252</v>
      </c>
      <c r="G396" s="20">
        <f t="shared" si="18"/>
        <v>0</v>
      </c>
      <c r="H396" s="20">
        <f t="shared" si="17"/>
        <v>1</v>
      </c>
      <c r="I396" s="61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  <c r="BB396" s="61"/>
      <c r="BC396" s="61"/>
      <c r="BD396" s="61"/>
      <c r="BE396" s="61"/>
      <c r="BF396" s="61"/>
      <c r="BG396" s="61"/>
      <c r="BH396" s="61"/>
      <c r="BI396" s="61"/>
      <c r="BJ396" s="61"/>
      <c r="BK396" s="61"/>
      <c r="BL396" s="61"/>
      <c r="BM396" s="61"/>
      <c r="BN396" s="61"/>
      <c r="BO396" s="61"/>
      <c r="BP396" s="61"/>
      <c r="BQ396" s="61"/>
      <c r="BR396" s="61"/>
      <c r="BS396" s="61"/>
      <c r="BT396" s="61"/>
      <c r="BU396" s="61"/>
      <c r="BV396" s="61"/>
      <c r="BW396" s="61"/>
    </row>
    <row r="397" spans="1:75" s="37" customFormat="1">
      <c r="A397" s="37" t="s">
        <v>106</v>
      </c>
      <c r="C397" s="38"/>
      <c r="E397" s="39">
        <v>1990.8421262193899</v>
      </c>
      <c r="F397" s="39">
        <v>1990.8421262193899</v>
      </c>
      <c r="G397" s="40">
        <f t="shared" si="18"/>
        <v>0</v>
      </c>
      <c r="H397" s="40">
        <f t="shared" si="17"/>
        <v>1</v>
      </c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  <c r="AW397" s="60"/>
      <c r="AX397" s="60"/>
      <c r="AY397" s="60"/>
      <c r="AZ397" s="60"/>
      <c r="BA397" s="60"/>
      <c r="BB397" s="60"/>
      <c r="BC397" s="60"/>
      <c r="BD397" s="60"/>
      <c r="BE397" s="60"/>
      <c r="BF397" s="60"/>
      <c r="BG397" s="60"/>
      <c r="BH397" s="60"/>
      <c r="BI397" s="60"/>
      <c r="BJ397" s="60"/>
      <c r="BK397" s="60"/>
      <c r="BL397" s="60"/>
      <c r="BM397" s="60"/>
      <c r="BN397" s="60"/>
      <c r="BO397" s="60"/>
      <c r="BP397" s="60"/>
      <c r="BQ397" s="60"/>
      <c r="BR397" s="60"/>
      <c r="BS397" s="60"/>
      <c r="BT397" s="60"/>
      <c r="BU397" s="60"/>
      <c r="BV397" s="60"/>
      <c r="BW397" s="60"/>
    </row>
    <row r="398" spans="1:75" s="18" customFormat="1" ht="21">
      <c r="A398" s="18" t="s">
        <v>15</v>
      </c>
      <c r="C398" s="19"/>
      <c r="D398" s="36" t="s">
        <v>1</v>
      </c>
      <c r="E398" s="20">
        <v>1990.8421262193899</v>
      </c>
      <c r="F398" s="20">
        <v>1990.8421262193899</v>
      </c>
      <c r="G398" s="20">
        <f t="shared" si="18"/>
        <v>0</v>
      </c>
      <c r="H398" s="20">
        <f t="shared" si="17"/>
        <v>1</v>
      </c>
      <c r="I398" s="61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  <c r="BB398" s="61"/>
      <c r="BC398" s="61"/>
      <c r="BD398" s="61"/>
      <c r="BE398" s="61"/>
      <c r="BF398" s="61"/>
      <c r="BG398" s="61"/>
      <c r="BH398" s="61"/>
      <c r="BI398" s="61"/>
      <c r="BJ398" s="61"/>
      <c r="BK398" s="61"/>
      <c r="BL398" s="61"/>
      <c r="BM398" s="61"/>
      <c r="BN398" s="61"/>
      <c r="BO398" s="61"/>
      <c r="BP398" s="61"/>
      <c r="BQ398" s="61"/>
      <c r="BR398" s="61"/>
      <c r="BS398" s="61"/>
      <c r="BT398" s="61"/>
      <c r="BU398" s="61"/>
      <c r="BV398" s="61"/>
      <c r="BW398" s="61"/>
    </row>
    <row r="399" spans="1:75" s="18" customFormat="1">
      <c r="A399" s="18">
        <v>3</v>
      </c>
      <c r="B399" s="18" t="s">
        <v>10</v>
      </c>
      <c r="C399" s="19" t="s">
        <v>91</v>
      </c>
      <c r="E399" s="20">
        <v>1990.8421262193899</v>
      </c>
      <c r="F399" s="20">
        <v>1990.8421262193899</v>
      </c>
      <c r="G399" s="20">
        <f t="shared" si="18"/>
        <v>0</v>
      </c>
      <c r="H399" s="20">
        <f t="shared" si="17"/>
        <v>1</v>
      </c>
      <c r="I399" s="61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  <c r="BB399" s="61"/>
      <c r="BC399" s="61"/>
      <c r="BD399" s="61"/>
      <c r="BE399" s="61"/>
      <c r="BF399" s="61"/>
      <c r="BG399" s="61"/>
      <c r="BH399" s="61"/>
      <c r="BI399" s="61"/>
      <c r="BJ399" s="61"/>
      <c r="BK399" s="61"/>
      <c r="BL399" s="61"/>
      <c r="BM399" s="61"/>
      <c r="BN399" s="61"/>
      <c r="BO399" s="61"/>
      <c r="BP399" s="61"/>
      <c r="BQ399" s="61"/>
      <c r="BR399" s="61"/>
      <c r="BS399" s="61"/>
      <c r="BT399" s="61"/>
      <c r="BU399" s="61"/>
      <c r="BV399" s="61"/>
      <c r="BW399" s="61"/>
    </row>
    <row r="400" spans="1:75" s="18" customFormat="1">
      <c r="A400" s="18">
        <v>32</v>
      </c>
      <c r="B400" s="18" t="s">
        <v>31</v>
      </c>
      <c r="C400" s="19" t="s">
        <v>91</v>
      </c>
      <c r="E400" s="20">
        <v>1990.8421262193899</v>
      </c>
      <c r="F400" s="20">
        <v>1990.8421262193899</v>
      </c>
      <c r="G400" s="20">
        <f t="shared" si="18"/>
        <v>0</v>
      </c>
      <c r="H400" s="20">
        <f t="shared" si="17"/>
        <v>1</v>
      </c>
      <c r="I400" s="61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  <c r="BB400" s="61"/>
      <c r="BC400" s="61"/>
      <c r="BD400" s="61"/>
      <c r="BE400" s="61"/>
      <c r="BF400" s="61"/>
      <c r="BG400" s="61"/>
      <c r="BH400" s="61"/>
      <c r="BI400" s="61"/>
      <c r="BJ400" s="61"/>
      <c r="BK400" s="61"/>
      <c r="BL400" s="61"/>
      <c r="BM400" s="61"/>
      <c r="BN400" s="61"/>
      <c r="BO400" s="61"/>
      <c r="BP400" s="61"/>
      <c r="BQ400" s="61"/>
      <c r="BR400" s="61"/>
      <c r="BS400" s="61"/>
      <c r="BT400" s="61"/>
      <c r="BU400" s="61"/>
      <c r="BV400" s="61"/>
      <c r="BW400" s="61"/>
    </row>
    <row r="401" spans="1:75" s="18" customFormat="1">
      <c r="A401" s="18">
        <v>322</v>
      </c>
      <c r="B401" s="18" t="s">
        <v>107</v>
      </c>
      <c r="C401" s="19" t="s">
        <v>91</v>
      </c>
      <c r="E401" s="20">
        <v>1990.8421262193899</v>
      </c>
      <c r="F401" s="20">
        <v>1990.8421262193899</v>
      </c>
      <c r="G401" s="20">
        <f t="shared" si="18"/>
        <v>0</v>
      </c>
      <c r="H401" s="20">
        <f t="shared" si="17"/>
        <v>1</v>
      </c>
      <c r="I401" s="61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1"/>
      <c r="BF401" s="61"/>
      <c r="BG401" s="61"/>
      <c r="BH401" s="61"/>
      <c r="BI401" s="61"/>
      <c r="BJ401" s="61"/>
      <c r="BK401" s="61"/>
      <c r="BL401" s="61"/>
      <c r="BM401" s="61"/>
      <c r="BN401" s="61"/>
      <c r="BO401" s="61"/>
      <c r="BP401" s="61"/>
      <c r="BQ401" s="61"/>
      <c r="BR401" s="61"/>
      <c r="BS401" s="61"/>
      <c r="BT401" s="61"/>
      <c r="BU401" s="61"/>
      <c r="BV401" s="61"/>
      <c r="BW401" s="61"/>
    </row>
    <row r="402" spans="1:75" s="37" customFormat="1">
      <c r="A402" s="37" t="s">
        <v>108</v>
      </c>
      <c r="C402" s="38"/>
      <c r="E402" s="39">
        <v>2654.45616829252</v>
      </c>
      <c r="F402" s="39">
        <v>2654.45616829252</v>
      </c>
      <c r="G402" s="40">
        <f t="shared" si="18"/>
        <v>0</v>
      </c>
      <c r="H402" s="40">
        <f t="shared" si="17"/>
        <v>1</v>
      </c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  <c r="AW402" s="60"/>
      <c r="AX402" s="60"/>
      <c r="AY402" s="60"/>
      <c r="AZ402" s="60"/>
      <c r="BA402" s="60"/>
      <c r="BB402" s="60"/>
      <c r="BC402" s="60"/>
      <c r="BD402" s="60"/>
      <c r="BE402" s="60"/>
      <c r="BF402" s="60"/>
      <c r="BG402" s="60"/>
      <c r="BH402" s="60"/>
      <c r="BI402" s="60"/>
      <c r="BJ402" s="60"/>
      <c r="BK402" s="60"/>
      <c r="BL402" s="60"/>
      <c r="BM402" s="60"/>
      <c r="BN402" s="60"/>
      <c r="BO402" s="60"/>
      <c r="BP402" s="60"/>
      <c r="BQ402" s="60"/>
      <c r="BR402" s="60"/>
      <c r="BS402" s="60"/>
      <c r="BT402" s="60"/>
      <c r="BU402" s="60"/>
      <c r="BV402" s="60"/>
      <c r="BW402" s="60"/>
    </row>
    <row r="403" spans="1:75" s="18" customFormat="1" ht="21">
      <c r="A403" s="18" t="s">
        <v>87</v>
      </c>
      <c r="C403" s="19"/>
      <c r="D403" s="36" t="s">
        <v>1</v>
      </c>
      <c r="E403" s="20">
        <v>2654.45616829252</v>
      </c>
      <c r="F403" s="20">
        <v>2654.45616829252</v>
      </c>
      <c r="G403" s="20">
        <f t="shared" si="18"/>
        <v>0</v>
      </c>
      <c r="H403" s="20">
        <f t="shared" si="17"/>
        <v>1</v>
      </c>
      <c r="I403" s="61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  <c r="BB403" s="61"/>
      <c r="BC403" s="61"/>
      <c r="BD403" s="61"/>
      <c r="BE403" s="61"/>
      <c r="BF403" s="61"/>
      <c r="BG403" s="61"/>
      <c r="BH403" s="61"/>
      <c r="BI403" s="61"/>
      <c r="BJ403" s="61"/>
      <c r="BK403" s="61"/>
      <c r="BL403" s="61"/>
      <c r="BM403" s="61"/>
      <c r="BN403" s="61"/>
      <c r="BO403" s="61"/>
      <c r="BP403" s="61"/>
      <c r="BQ403" s="61"/>
      <c r="BR403" s="61"/>
      <c r="BS403" s="61"/>
      <c r="BT403" s="61"/>
      <c r="BU403" s="61"/>
      <c r="BV403" s="61"/>
      <c r="BW403" s="61"/>
    </row>
    <row r="404" spans="1:75" s="18" customFormat="1">
      <c r="A404" s="18">
        <v>3</v>
      </c>
      <c r="B404" s="18" t="s">
        <v>10</v>
      </c>
      <c r="C404" s="19" t="s">
        <v>84</v>
      </c>
      <c r="E404" s="20">
        <v>2654.45616829252</v>
      </c>
      <c r="F404" s="20">
        <v>2654.45616829252</v>
      </c>
      <c r="G404" s="20">
        <f t="shared" si="18"/>
        <v>0</v>
      </c>
      <c r="H404" s="20">
        <f t="shared" si="17"/>
        <v>1</v>
      </c>
      <c r="I404" s="61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1"/>
      <c r="BF404" s="61"/>
      <c r="BG404" s="61"/>
      <c r="BH404" s="61"/>
      <c r="BI404" s="61"/>
      <c r="BJ404" s="61"/>
      <c r="BK404" s="61"/>
      <c r="BL404" s="61"/>
      <c r="BM404" s="61"/>
      <c r="BN404" s="61"/>
      <c r="BO404" s="61"/>
      <c r="BP404" s="61"/>
      <c r="BQ404" s="61"/>
      <c r="BR404" s="61"/>
      <c r="BS404" s="61"/>
      <c r="BT404" s="61"/>
      <c r="BU404" s="61"/>
      <c r="BV404" s="61"/>
      <c r="BW404" s="61"/>
    </row>
    <row r="405" spans="1:75" s="18" customFormat="1">
      <c r="A405" s="18">
        <v>32</v>
      </c>
      <c r="B405" s="18" t="s">
        <v>31</v>
      </c>
      <c r="C405" s="19" t="s">
        <v>84</v>
      </c>
      <c r="E405" s="20">
        <v>2654.45616829252</v>
      </c>
      <c r="F405" s="20">
        <v>2654.45616829252</v>
      </c>
      <c r="G405" s="20">
        <f t="shared" si="18"/>
        <v>0</v>
      </c>
      <c r="H405" s="20">
        <f t="shared" si="17"/>
        <v>1</v>
      </c>
      <c r="I405" s="61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  <c r="BB405" s="61"/>
      <c r="BC405" s="61"/>
      <c r="BD405" s="61"/>
      <c r="BE405" s="61"/>
      <c r="BF405" s="61"/>
      <c r="BG405" s="61"/>
      <c r="BH405" s="61"/>
      <c r="BI405" s="61"/>
      <c r="BJ405" s="61"/>
      <c r="BK405" s="61"/>
      <c r="BL405" s="61"/>
      <c r="BM405" s="61"/>
      <c r="BN405" s="61"/>
      <c r="BO405" s="61"/>
      <c r="BP405" s="61"/>
      <c r="BQ405" s="61"/>
      <c r="BR405" s="61"/>
      <c r="BS405" s="61"/>
      <c r="BT405" s="61"/>
      <c r="BU405" s="61"/>
      <c r="BV405" s="61"/>
      <c r="BW405" s="61"/>
    </row>
    <row r="406" spans="1:75" s="18" customFormat="1">
      <c r="A406" s="18">
        <v>323</v>
      </c>
      <c r="B406" s="18" t="s">
        <v>34</v>
      </c>
      <c r="C406" s="19" t="s">
        <v>84</v>
      </c>
      <c r="E406" s="20">
        <v>2654.45616829252</v>
      </c>
      <c r="F406" s="20">
        <v>2654.45616829252</v>
      </c>
      <c r="G406" s="20">
        <f t="shared" si="18"/>
        <v>0</v>
      </c>
      <c r="H406" s="20">
        <f t="shared" si="17"/>
        <v>1</v>
      </c>
      <c r="I406" s="61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  <c r="BB406" s="61"/>
      <c r="BC406" s="61"/>
      <c r="BD406" s="61"/>
      <c r="BE406" s="61"/>
      <c r="BF406" s="61"/>
      <c r="BG406" s="61"/>
      <c r="BH406" s="61"/>
      <c r="BI406" s="61"/>
      <c r="BJ406" s="61"/>
      <c r="BK406" s="61"/>
      <c r="BL406" s="61"/>
      <c r="BM406" s="61"/>
      <c r="BN406" s="61"/>
      <c r="BO406" s="61"/>
      <c r="BP406" s="61"/>
      <c r="BQ406" s="61"/>
      <c r="BR406" s="61"/>
      <c r="BS406" s="61"/>
      <c r="BT406" s="61"/>
      <c r="BU406" s="61"/>
      <c r="BV406" s="61"/>
      <c r="BW406" s="61"/>
    </row>
    <row r="407" spans="1:75" s="37" customFormat="1">
      <c r="A407" s="37" t="s">
        <v>109</v>
      </c>
      <c r="C407" s="38"/>
      <c r="E407" s="39">
        <v>19908.4212621939</v>
      </c>
      <c r="F407" s="39">
        <v>0</v>
      </c>
      <c r="G407" s="40">
        <f t="shared" si="18"/>
        <v>-19908.4212621939</v>
      </c>
      <c r="H407" s="40">
        <f t="shared" si="17"/>
        <v>0</v>
      </c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  <c r="AW407" s="60"/>
      <c r="AX407" s="60"/>
      <c r="AY407" s="60"/>
      <c r="AZ407" s="60"/>
      <c r="BA407" s="60"/>
      <c r="BB407" s="60"/>
      <c r="BC407" s="60"/>
      <c r="BD407" s="60"/>
      <c r="BE407" s="60"/>
      <c r="BF407" s="60"/>
      <c r="BG407" s="60"/>
      <c r="BH407" s="60"/>
      <c r="BI407" s="60"/>
      <c r="BJ407" s="60"/>
      <c r="BK407" s="60"/>
      <c r="BL407" s="60"/>
      <c r="BM407" s="60"/>
      <c r="BN407" s="60"/>
      <c r="BO407" s="60"/>
      <c r="BP407" s="60"/>
      <c r="BQ407" s="60"/>
      <c r="BR407" s="60"/>
      <c r="BS407" s="60"/>
      <c r="BT407" s="60"/>
      <c r="BU407" s="60"/>
      <c r="BV407" s="60"/>
      <c r="BW407" s="60"/>
    </row>
    <row r="408" spans="1:75" s="18" customFormat="1">
      <c r="A408" s="18" t="s">
        <v>110</v>
      </c>
      <c r="C408" s="19"/>
      <c r="E408" s="20">
        <v>19908.4212621939</v>
      </c>
      <c r="F408" s="20">
        <v>0</v>
      </c>
      <c r="G408" s="20">
        <f t="shared" si="18"/>
        <v>-19908.4212621939</v>
      </c>
      <c r="H408" s="20">
        <f t="shared" si="17"/>
        <v>0</v>
      </c>
      <c r="I408" s="61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  <c r="BB408" s="61"/>
      <c r="BC408" s="61"/>
      <c r="BD408" s="61"/>
      <c r="BE408" s="61"/>
      <c r="BF408" s="61"/>
      <c r="BG408" s="61"/>
      <c r="BH408" s="61"/>
      <c r="BI408" s="61"/>
      <c r="BJ408" s="61"/>
      <c r="BK408" s="61"/>
      <c r="BL408" s="61"/>
      <c r="BM408" s="61"/>
      <c r="BN408" s="61"/>
      <c r="BO408" s="61"/>
      <c r="BP408" s="61"/>
      <c r="BQ408" s="61"/>
      <c r="BR408" s="61"/>
      <c r="BS408" s="61"/>
      <c r="BT408" s="61"/>
      <c r="BU408" s="61"/>
      <c r="BV408" s="61"/>
      <c r="BW408" s="61"/>
    </row>
    <row r="409" spans="1:75" s="18" customFormat="1">
      <c r="A409" s="18">
        <v>3</v>
      </c>
      <c r="B409" s="18" t="s">
        <v>10</v>
      </c>
      <c r="C409" s="19" t="s">
        <v>99</v>
      </c>
      <c r="E409" s="20">
        <v>19908.4212621939</v>
      </c>
      <c r="F409" s="20">
        <v>0</v>
      </c>
      <c r="G409" s="20">
        <f t="shared" si="18"/>
        <v>-19908.4212621939</v>
      </c>
      <c r="H409" s="20">
        <f t="shared" si="17"/>
        <v>0</v>
      </c>
      <c r="I409" s="61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  <c r="BB409" s="61"/>
      <c r="BC409" s="61"/>
      <c r="BD409" s="61"/>
      <c r="BE409" s="61"/>
      <c r="BF409" s="61"/>
      <c r="BG409" s="61"/>
      <c r="BH409" s="61"/>
      <c r="BI409" s="61"/>
      <c r="BJ409" s="61"/>
      <c r="BK409" s="61"/>
      <c r="BL409" s="61"/>
      <c r="BM409" s="61"/>
      <c r="BN409" s="61"/>
      <c r="BO409" s="61"/>
      <c r="BP409" s="61"/>
      <c r="BQ409" s="61"/>
      <c r="BR409" s="61"/>
      <c r="BS409" s="61"/>
      <c r="BT409" s="61"/>
      <c r="BU409" s="61"/>
      <c r="BV409" s="61"/>
      <c r="BW409" s="61"/>
    </row>
    <row r="410" spans="1:75" s="18" customFormat="1">
      <c r="A410" s="18">
        <v>32</v>
      </c>
      <c r="B410" s="18" t="s">
        <v>31</v>
      </c>
      <c r="C410" s="19" t="s">
        <v>99</v>
      </c>
      <c r="E410" s="20">
        <v>19908.4212621939</v>
      </c>
      <c r="F410" s="20">
        <v>0</v>
      </c>
      <c r="G410" s="20">
        <f t="shared" si="18"/>
        <v>-19908.4212621939</v>
      </c>
      <c r="H410" s="20">
        <f t="shared" si="17"/>
        <v>0</v>
      </c>
      <c r="I410" s="61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  <c r="BB410" s="61"/>
      <c r="BC410" s="61"/>
      <c r="BD410" s="61"/>
      <c r="BE410" s="61"/>
      <c r="BF410" s="61"/>
      <c r="BG410" s="61"/>
      <c r="BH410" s="61"/>
      <c r="BI410" s="61"/>
      <c r="BJ410" s="61"/>
      <c r="BK410" s="61"/>
      <c r="BL410" s="61"/>
      <c r="BM410" s="61"/>
      <c r="BN410" s="61"/>
      <c r="BO410" s="61"/>
      <c r="BP410" s="61"/>
      <c r="BQ410" s="61"/>
      <c r="BR410" s="61"/>
      <c r="BS410" s="61"/>
      <c r="BT410" s="61"/>
      <c r="BU410" s="61"/>
      <c r="BV410" s="61"/>
      <c r="BW410" s="61"/>
    </row>
    <row r="411" spans="1:75" s="18" customFormat="1">
      <c r="A411" s="18">
        <v>323</v>
      </c>
      <c r="B411" s="18" t="s">
        <v>34</v>
      </c>
      <c r="C411" s="19" t="s">
        <v>99</v>
      </c>
      <c r="E411" s="20">
        <v>19908.4212621939</v>
      </c>
      <c r="F411" s="20">
        <v>0</v>
      </c>
      <c r="G411" s="20">
        <f t="shared" si="18"/>
        <v>-19908.4212621939</v>
      </c>
      <c r="H411" s="20">
        <f t="shared" si="17"/>
        <v>0</v>
      </c>
      <c r="I411" s="61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  <c r="BB411" s="61"/>
      <c r="BC411" s="61"/>
      <c r="BD411" s="61"/>
      <c r="BE411" s="61"/>
      <c r="BF411" s="61"/>
      <c r="BG411" s="61"/>
      <c r="BH411" s="61"/>
      <c r="BI411" s="61"/>
      <c r="BJ411" s="61"/>
      <c r="BK411" s="61"/>
      <c r="BL411" s="61"/>
      <c r="BM411" s="61"/>
      <c r="BN411" s="61"/>
      <c r="BO411" s="61"/>
      <c r="BP411" s="61"/>
      <c r="BQ411" s="61"/>
      <c r="BR411" s="61"/>
      <c r="BS411" s="61"/>
      <c r="BT411" s="61"/>
      <c r="BU411" s="61"/>
      <c r="BV411" s="61"/>
      <c r="BW411" s="61"/>
    </row>
    <row r="412" spans="1:75" s="37" customFormat="1">
      <c r="A412" s="37" t="s">
        <v>262</v>
      </c>
      <c r="C412" s="38"/>
      <c r="E412" s="39">
        <v>3981.6842524387798</v>
      </c>
      <c r="F412" s="39">
        <v>1981.68</v>
      </c>
      <c r="G412" s="40">
        <f t="shared" si="18"/>
        <v>-2000.0042524387798</v>
      </c>
      <c r="H412" s="40">
        <f t="shared" si="17"/>
        <v>0.49769893200000026</v>
      </c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  <c r="AW412" s="60"/>
      <c r="AX412" s="60"/>
      <c r="AY412" s="60"/>
      <c r="AZ412" s="60"/>
      <c r="BA412" s="60"/>
      <c r="BB412" s="60"/>
      <c r="BC412" s="60"/>
      <c r="BD412" s="60"/>
      <c r="BE412" s="60"/>
      <c r="BF412" s="60"/>
      <c r="BG412" s="60"/>
      <c r="BH412" s="60"/>
      <c r="BI412" s="60"/>
      <c r="BJ412" s="60"/>
      <c r="BK412" s="60"/>
      <c r="BL412" s="60"/>
      <c r="BM412" s="60"/>
      <c r="BN412" s="60"/>
      <c r="BO412" s="60"/>
      <c r="BP412" s="60"/>
      <c r="BQ412" s="60"/>
      <c r="BR412" s="60"/>
      <c r="BS412" s="60"/>
      <c r="BT412" s="60"/>
      <c r="BU412" s="60"/>
      <c r="BV412" s="60"/>
      <c r="BW412" s="60"/>
    </row>
    <row r="413" spans="1:75" s="18" customFormat="1">
      <c r="A413" s="18" t="s">
        <v>15</v>
      </c>
      <c r="C413" s="19"/>
      <c r="E413" s="20">
        <v>3981.6842524387798</v>
      </c>
      <c r="F413" s="20">
        <v>1981.68</v>
      </c>
      <c r="G413" s="20">
        <f t="shared" si="18"/>
        <v>-2000.0042524387798</v>
      </c>
      <c r="H413" s="20">
        <f t="shared" si="17"/>
        <v>0.49769893200000026</v>
      </c>
      <c r="I413" s="61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  <c r="BB413" s="61"/>
      <c r="BC413" s="61"/>
      <c r="BD413" s="61"/>
      <c r="BE413" s="61"/>
      <c r="BF413" s="61"/>
      <c r="BG413" s="61"/>
      <c r="BH413" s="61"/>
      <c r="BI413" s="61"/>
      <c r="BJ413" s="61"/>
      <c r="BK413" s="61"/>
      <c r="BL413" s="61"/>
      <c r="BM413" s="61"/>
      <c r="BN413" s="61"/>
      <c r="BO413" s="61"/>
      <c r="BP413" s="61"/>
      <c r="BQ413" s="61"/>
      <c r="BR413" s="61"/>
      <c r="BS413" s="61"/>
      <c r="BT413" s="61"/>
      <c r="BU413" s="61"/>
      <c r="BV413" s="61"/>
      <c r="BW413" s="61"/>
    </row>
    <row r="414" spans="1:75" s="18" customFormat="1">
      <c r="A414" s="18">
        <v>3</v>
      </c>
      <c r="B414" s="18" t="s">
        <v>10</v>
      </c>
      <c r="C414" s="19" t="s">
        <v>99</v>
      </c>
      <c r="E414" s="20">
        <v>3981.6842524387798</v>
      </c>
      <c r="F414" s="20">
        <v>1981.68</v>
      </c>
      <c r="G414" s="20">
        <f t="shared" si="18"/>
        <v>-2000.0042524387798</v>
      </c>
      <c r="H414" s="20">
        <f t="shared" si="17"/>
        <v>0.49769893200000026</v>
      </c>
      <c r="I414" s="61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  <c r="BB414" s="61"/>
      <c r="BC414" s="61"/>
      <c r="BD414" s="61"/>
      <c r="BE414" s="61"/>
      <c r="BF414" s="61"/>
      <c r="BG414" s="61"/>
      <c r="BH414" s="61"/>
      <c r="BI414" s="61"/>
      <c r="BJ414" s="61"/>
      <c r="BK414" s="61"/>
      <c r="BL414" s="61"/>
      <c r="BM414" s="61"/>
      <c r="BN414" s="61"/>
      <c r="BO414" s="61"/>
      <c r="BP414" s="61"/>
      <c r="BQ414" s="61"/>
      <c r="BR414" s="61"/>
      <c r="BS414" s="61"/>
      <c r="BT414" s="61"/>
      <c r="BU414" s="61"/>
      <c r="BV414" s="61"/>
      <c r="BW414" s="61"/>
    </row>
    <row r="415" spans="1:75" s="18" customFormat="1">
      <c r="A415" s="18">
        <v>32</v>
      </c>
      <c r="B415" s="18" t="s">
        <v>31</v>
      </c>
      <c r="C415" s="19" t="s">
        <v>99</v>
      </c>
      <c r="E415" s="20">
        <v>3981.6842524387798</v>
      </c>
      <c r="F415" s="20">
        <v>1981.68</v>
      </c>
      <c r="G415" s="20">
        <f t="shared" si="18"/>
        <v>-2000.0042524387798</v>
      </c>
      <c r="H415" s="20">
        <f t="shared" si="17"/>
        <v>0.49769893200000026</v>
      </c>
      <c r="I415" s="61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  <c r="BB415" s="61"/>
      <c r="BC415" s="61"/>
      <c r="BD415" s="61"/>
      <c r="BE415" s="61"/>
      <c r="BF415" s="61"/>
      <c r="BG415" s="61"/>
      <c r="BH415" s="61"/>
      <c r="BI415" s="61"/>
      <c r="BJ415" s="61"/>
      <c r="BK415" s="61"/>
      <c r="BL415" s="61"/>
      <c r="BM415" s="61"/>
      <c r="BN415" s="61"/>
      <c r="BO415" s="61"/>
      <c r="BP415" s="61"/>
      <c r="BQ415" s="61"/>
      <c r="BR415" s="61"/>
      <c r="BS415" s="61"/>
      <c r="BT415" s="61"/>
      <c r="BU415" s="61"/>
      <c r="BV415" s="61"/>
      <c r="BW415" s="61"/>
    </row>
    <row r="416" spans="1:75" s="18" customFormat="1">
      <c r="A416" s="18">
        <v>322</v>
      </c>
      <c r="B416" s="18" t="s">
        <v>107</v>
      </c>
      <c r="C416" s="19" t="s">
        <v>99</v>
      </c>
      <c r="E416" s="20">
        <v>3981.6842524387798</v>
      </c>
      <c r="F416" s="20">
        <v>1981.68</v>
      </c>
      <c r="G416" s="20">
        <f t="shared" si="18"/>
        <v>-2000.0042524387798</v>
      </c>
      <c r="H416" s="20">
        <f t="shared" si="17"/>
        <v>0.49769893200000026</v>
      </c>
      <c r="I416" s="61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  <c r="BB416" s="61"/>
      <c r="BC416" s="61"/>
      <c r="BD416" s="61"/>
      <c r="BE416" s="61"/>
      <c r="BF416" s="61"/>
      <c r="BG416" s="61"/>
      <c r="BH416" s="61"/>
      <c r="BI416" s="61"/>
      <c r="BJ416" s="61"/>
      <c r="BK416" s="61"/>
      <c r="BL416" s="61"/>
      <c r="BM416" s="61"/>
      <c r="BN416" s="61"/>
      <c r="BO416" s="61"/>
      <c r="BP416" s="61"/>
      <c r="BQ416" s="61"/>
      <c r="BR416" s="61"/>
      <c r="BS416" s="61"/>
      <c r="BT416" s="61"/>
      <c r="BU416" s="61"/>
      <c r="BV416" s="61"/>
      <c r="BW416" s="61"/>
    </row>
    <row r="417" spans="1:75" s="37" customFormat="1">
      <c r="A417" s="37" t="s">
        <v>111</v>
      </c>
      <c r="C417" s="38"/>
      <c r="E417" s="39">
        <v>3981.6842524387798</v>
      </c>
      <c r="F417" s="39">
        <v>3981.6842524387798</v>
      </c>
      <c r="G417" s="40">
        <f t="shared" si="18"/>
        <v>0</v>
      </c>
      <c r="H417" s="40">
        <f t="shared" si="17"/>
        <v>1</v>
      </c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  <c r="AW417" s="60"/>
      <c r="AX417" s="60"/>
      <c r="AY417" s="60"/>
      <c r="AZ417" s="60"/>
      <c r="BA417" s="60"/>
      <c r="BB417" s="60"/>
      <c r="BC417" s="60"/>
      <c r="BD417" s="60"/>
      <c r="BE417" s="60"/>
      <c r="BF417" s="60"/>
      <c r="BG417" s="60"/>
      <c r="BH417" s="60"/>
      <c r="BI417" s="60"/>
      <c r="BJ417" s="60"/>
      <c r="BK417" s="60"/>
      <c r="BL417" s="60"/>
      <c r="BM417" s="60"/>
      <c r="BN417" s="60"/>
      <c r="BO417" s="60"/>
      <c r="BP417" s="60"/>
      <c r="BQ417" s="60"/>
      <c r="BR417" s="60"/>
      <c r="BS417" s="60"/>
      <c r="BT417" s="60"/>
      <c r="BU417" s="60"/>
      <c r="BV417" s="60"/>
      <c r="BW417" s="60"/>
    </row>
    <row r="418" spans="1:75" s="18" customFormat="1">
      <c r="A418" s="18" t="s">
        <v>112</v>
      </c>
      <c r="C418" s="19"/>
      <c r="E418" s="20">
        <v>3981.6842524387798</v>
      </c>
      <c r="F418" s="20">
        <v>3981.6842524387798</v>
      </c>
      <c r="G418" s="20">
        <f t="shared" si="18"/>
        <v>0</v>
      </c>
      <c r="H418" s="20">
        <f t="shared" si="17"/>
        <v>1</v>
      </c>
      <c r="I418" s="61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  <c r="BB418" s="61"/>
      <c r="BC418" s="61"/>
      <c r="BD418" s="61"/>
      <c r="BE418" s="61"/>
      <c r="BF418" s="61"/>
      <c r="BG418" s="61"/>
      <c r="BH418" s="61"/>
      <c r="BI418" s="61"/>
      <c r="BJ418" s="61"/>
      <c r="BK418" s="61"/>
      <c r="BL418" s="61"/>
      <c r="BM418" s="61"/>
      <c r="BN418" s="61"/>
      <c r="BO418" s="61"/>
      <c r="BP418" s="61"/>
      <c r="BQ418" s="61"/>
      <c r="BR418" s="61"/>
      <c r="BS418" s="61"/>
      <c r="BT418" s="61"/>
      <c r="BU418" s="61"/>
      <c r="BV418" s="61"/>
      <c r="BW418" s="61"/>
    </row>
    <row r="419" spans="1:75" s="18" customFormat="1">
      <c r="A419" s="18">
        <v>3</v>
      </c>
      <c r="B419" s="18" t="s">
        <v>10</v>
      </c>
      <c r="C419" s="19" t="s">
        <v>11</v>
      </c>
      <c r="E419" s="20">
        <v>3981.6842524387798</v>
      </c>
      <c r="F419" s="20">
        <v>3981.6842524387798</v>
      </c>
      <c r="G419" s="20">
        <f t="shared" si="18"/>
        <v>0</v>
      </c>
      <c r="H419" s="20">
        <f t="shared" si="17"/>
        <v>1</v>
      </c>
      <c r="I419" s="61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  <c r="BB419" s="61"/>
      <c r="BC419" s="61"/>
      <c r="BD419" s="61"/>
      <c r="BE419" s="61"/>
      <c r="BF419" s="61"/>
      <c r="BG419" s="61"/>
      <c r="BH419" s="61"/>
      <c r="BI419" s="61"/>
      <c r="BJ419" s="61"/>
      <c r="BK419" s="61"/>
      <c r="BL419" s="61"/>
      <c r="BM419" s="61"/>
      <c r="BN419" s="61"/>
      <c r="BO419" s="61"/>
      <c r="BP419" s="61"/>
      <c r="BQ419" s="61"/>
      <c r="BR419" s="61"/>
      <c r="BS419" s="61"/>
      <c r="BT419" s="61"/>
      <c r="BU419" s="61"/>
      <c r="BV419" s="61"/>
      <c r="BW419" s="61"/>
    </row>
    <row r="420" spans="1:75" s="18" customFormat="1">
      <c r="A420" s="18">
        <v>32</v>
      </c>
      <c r="B420" s="18" t="s">
        <v>31</v>
      </c>
      <c r="C420" s="19" t="s">
        <v>11</v>
      </c>
      <c r="E420" s="20">
        <v>3981.6842524387798</v>
      </c>
      <c r="F420" s="20">
        <v>3981.6842524387798</v>
      </c>
      <c r="G420" s="20">
        <f t="shared" si="18"/>
        <v>0</v>
      </c>
      <c r="H420" s="20">
        <f t="shared" si="17"/>
        <v>1</v>
      </c>
      <c r="I420" s="61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  <c r="BB420" s="61"/>
      <c r="BC420" s="61"/>
      <c r="BD420" s="61"/>
      <c r="BE420" s="61"/>
      <c r="BF420" s="61"/>
      <c r="BG420" s="61"/>
      <c r="BH420" s="61"/>
      <c r="BI420" s="61"/>
      <c r="BJ420" s="61"/>
      <c r="BK420" s="61"/>
      <c r="BL420" s="61"/>
      <c r="BM420" s="61"/>
      <c r="BN420" s="61"/>
      <c r="BO420" s="61"/>
      <c r="BP420" s="61"/>
      <c r="BQ420" s="61"/>
      <c r="BR420" s="61"/>
      <c r="BS420" s="61"/>
      <c r="BT420" s="61"/>
      <c r="BU420" s="61"/>
      <c r="BV420" s="61"/>
      <c r="BW420" s="61"/>
    </row>
    <row r="421" spans="1:75" s="18" customFormat="1">
      <c r="A421" s="18">
        <v>323</v>
      </c>
      <c r="B421" s="18" t="s">
        <v>34</v>
      </c>
      <c r="C421" s="19" t="s">
        <v>11</v>
      </c>
      <c r="E421" s="20">
        <v>3981.6842524387798</v>
      </c>
      <c r="F421" s="20">
        <v>3981.6842524387798</v>
      </c>
      <c r="G421" s="20">
        <f t="shared" si="18"/>
        <v>0</v>
      </c>
      <c r="H421" s="20">
        <f t="shared" si="17"/>
        <v>1</v>
      </c>
      <c r="I421" s="61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1"/>
      <c r="BF421" s="61"/>
      <c r="BG421" s="61"/>
      <c r="BH421" s="61"/>
      <c r="BI421" s="61"/>
      <c r="BJ421" s="61"/>
      <c r="BK421" s="61"/>
      <c r="BL421" s="61"/>
      <c r="BM421" s="61"/>
      <c r="BN421" s="61"/>
      <c r="BO421" s="61"/>
      <c r="BP421" s="61"/>
      <c r="BQ421" s="61"/>
      <c r="BR421" s="61"/>
      <c r="BS421" s="61"/>
      <c r="BT421" s="61"/>
      <c r="BU421" s="61"/>
      <c r="BV421" s="61"/>
      <c r="BW421" s="61"/>
    </row>
    <row r="422" spans="1:75" s="37" customFormat="1">
      <c r="A422" s="37" t="s">
        <v>113</v>
      </c>
      <c r="C422" s="38"/>
      <c r="E422" s="39">
        <v>796.33685048775601</v>
      </c>
      <c r="F422" s="39">
        <v>796.33685048775601</v>
      </c>
      <c r="G422" s="40">
        <f t="shared" si="18"/>
        <v>0</v>
      </c>
      <c r="H422" s="40">
        <f t="shared" si="17"/>
        <v>1</v>
      </c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  <c r="AW422" s="60"/>
      <c r="AX422" s="60"/>
      <c r="AY422" s="60"/>
      <c r="AZ422" s="60"/>
      <c r="BA422" s="60"/>
      <c r="BB422" s="60"/>
      <c r="BC422" s="60"/>
      <c r="BD422" s="60"/>
      <c r="BE422" s="60"/>
      <c r="BF422" s="60"/>
      <c r="BG422" s="60"/>
      <c r="BH422" s="60"/>
      <c r="BI422" s="60"/>
      <c r="BJ422" s="60"/>
      <c r="BK422" s="60"/>
      <c r="BL422" s="60"/>
      <c r="BM422" s="60"/>
      <c r="BN422" s="60"/>
      <c r="BO422" s="60"/>
      <c r="BP422" s="60"/>
      <c r="BQ422" s="60"/>
      <c r="BR422" s="60"/>
      <c r="BS422" s="60"/>
      <c r="BT422" s="60"/>
      <c r="BU422" s="60"/>
      <c r="BV422" s="60"/>
      <c r="BW422" s="60"/>
    </row>
    <row r="423" spans="1:75" s="18" customFormat="1" ht="21">
      <c r="A423" s="18" t="s">
        <v>98</v>
      </c>
      <c r="C423" s="19"/>
      <c r="D423" s="36" t="s">
        <v>1</v>
      </c>
      <c r="E423" s="20">
        <v>796.33685048775601</v>
      </c>
      <c r="F423" s="20">
        <v>796.33685048775601</v>
      </c>
      <c r="G423" s="20">
        <f t="shared" si="18"/>
        <v>0</v>
      </c>
      <c r="H423" s="20">
        <f t="shared" si="17"/>
        <v>1</v>
      </c>
      <c r="I423" s="61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  <c r="BB423" s="61"/>
      <c r="BC423" s="61"/>
      <c r="BD423" s="61"/>
      <c r="BE423" s="61"/>
      <c r="BF423" s="61"/>
      <c r="BG423" s="61"/>
      <c r="BH423" s="61"/>
      <c r="BI423" s="61"/>
      <c r="BJ423" s="61"/>
      <c r="BK423" s="61"/>
      <c r="BL423" s="61"/>
      <c r="BM423" s="61"/>
      <c r="BN423" s="61"/>
      <c r="BO423" s="61"/>
      <c r="BP423" s="61"/>
      <c r="BQ423" s="61"/>
      <c r="BR423" s="61"/>
      <c r="BS423" s="61"/>
      <c r="BT423" s="61"/>
      <c r="BU423" s="61"/>
      <c r="BV423" s="61"/>
      <c r="BW423" s="61"/>
    </row>
    <row r="424" spans="1:75" s="18" customFormat="1">
      <c r="A424" s="18">
        <v>3</v>
      </c>
      <c r="B424" s="18" t="s">
        <v>10</v>
      </c>
      <c r="C424" s="19" t="s">
        <v>99</v>
      </c>
      <c r="D424" s="18" t="s">
        <v>1</v>
      </c>
      <c r="E424" s="20">
        <v>796.33685048775601</v>
      </c>
      <c r="F424" s="20">
        <v>796.33685048775601</v>
      </c>
      <c r="G424" s="20">
        <f t="shared" si="18"/>
        <v>0</v>
      </c>
      <c r="H424" s="20">
        <f t="shared" ref="H424:H463" si="19">F424/E424</f>
        <v>1</v>
      </c>
      <c r="I424" s="61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  <c r="BB424" s="61"/>
      <c r="BC424" s="61"/>
      <c r="BD424" s="61"/>
      <c r="BE424" s="61"/>
      <c r="BF424" s="61"/>
      <c r="BG424" s="61"/>
      <c r="BH424" s="61"/>
      <c r="BI424" s="61"/>
      <c r="BJ424" s="61"/>
      <c r="BK424" s="61"/>
      <c r="BL424" s="61"/>
      <c r="BM424" s="61"/>
      <c r="BN424" s="61"/>
      <c r="BO424" s="61"/>
      <c r="BP424" s="61"/>
      <c r="BQ424" s="61"/>
      <c r="BR424" s="61"/>
      <c r="BS424" s="61"/>
      <c r="BT424" s="61"/>
      <c r="BU424" s="61"/>
      <c r="BV424" s="61"/>
      <c r="BW424" s="61"/>
    </row>
    <row r="425" spans="1:75" s="18" customFormat="1">
      <c r="A425" s="18">
        <v>32</v>
      </c>
      <c r="B425" s="18" t="s">
        <v>31</v>
      </c>
      <c r="C425" s="19" t="s">
        <v>99</v>
      </c>
      <c r="E425" s="20">
        <v>796.33685048775601</v>
      </c>
      <c r="F425" s="20">
        <v>796.33685048775601</v>
      </c>
      <c r="G425" s="20">
        <f t="shared" si="18"/>
        <v>0</v>
      </c>
      <c r="H425" s="20">
        <f t="shared" si="19"/>
        <v>1</v>
      </c>
      <c r="I425" s="61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  <c r="BB425" s="61"/>
      <c r="BC425" s="61"/>
      <c r="BD425" s="61"/>
      <c r="BE425" s="61"/>
      <c r="BF425" s="61"/>
      <c r="BG425" s="61"/>
      <c r="BH425" s="61"/>
      <c r="BI425" s="61"/>
      <c r="BJ425" s="61"/>
      <c r="BK425" s="61"/>
      <c r="BL425" s="61"/>
      <c r="BM425" s="61"/>
      <c r="BN425" s="61"/>
      <c r="BO425" s="61"/>
      <c r="BP425" s="61"/>
      <c r="BQ425" s="61"/>
      <c r="BR425" s="61"/>
      <c r="BS425" s="61"/>
      <c r="BT425" s="61"/>
      <c r="BU425" s="61"/>
      <c r="BV425" s="61"/>
      <c r="BW425" s="61"/>
    </row>
    <row r="426" spans="1:75" s="18" customFormat="1">
      <c r="A426" s="18">
        <v>322</v>
      </c>
      <c r="B426" s="18" t="s">
        <v>27</v>
      </c>
      <c r="C426" s="19" t="s">
        <v>99</v>
      </c>
      <c r="E426" s="20">
        <v>398.168425243878</v>
      </c>
      <c r="F426" s="20">
        <v>398.168425243878</v>
      </c>
      <c r="G426" s="20">
        <f t="shared" si="18"/>
        <v>0</v>
      </c>
      <c r="H426" s="20">
        <f t="shared" si="19"/>
        <v>1</v>
      </c>
      <c r="I426" s="61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  <c r="BB426" s="61"/>
      <c r="BC426" s="61"/>
      <c r="BD426" s="61"/>
      <c r="BE426" s="61"/>
      <c r="BF426" s="61"/>
      <c r="BG426" s="61"/>
      <c r="BH426" s="61"/>
      <c r="BI426" s="61"/>
      <c r="BJ426" s="61"/>
      <c r="BK426" s="61"/>
      <c r="BL426" s="61"/>
      <c r="BM426" s="61"/>
      <c r="BN426" s="61"/>
      <c r="BO426" s="61"/>
      <c r="BP426" s="61"/>
      <c r="BQ426" s="61"/>
      <c r="BR426" s="61"/>
      <c r="BS426" s="61"/>
      <c r="BT426" s="61"/>
      <c r="BU426" s="61"/>
      <c r="BV426" s="61"/>
      <c r="BW426" s="61"/>
    </row>
    <row r="427" spans="1:75" s="18" customFormat="1">
      <c r="A427" s="18">
        <v>323</v>
      </c>
      <c r="B427" s="18" t="s">
        <v>34</v>
      </c>
      <c r="C427" s="19" t="s">
        <v>99</v>
      </c>
      <c r="E427" s="20">
        <v>398.168425243878</v>
      </c>
      <c r="F427" s="20">
        <v>398.168425243878</v>
      </c>
      <c r="G427" s="20">
        <f t="shared" si="18"/>
        <v>0</v>
      </c>
      <c r="H427" s="20">
        <f t="shared" si="19"/>
        <v>1</v>
      </c>
      <c r="I427" s="61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1"/>
      <c r="BF427" s="61"/>
      <c r="BG427" s="61"/>
      <c r="BH427" s="61"/>
      <c r="BI427" s="61"/>
      <c r="BJ427" s="61"/>
      <c r="BK427" s="61"/>
      <c r="BL427" s="61"/>
      <c r="BM427" s="61"/>
      <c r="BN427" s="61"/>
      <c r="BO427" s="61"/>
      <c r="BP427" s="61"/>
      <c r="BQ427" s="61"/>
      <c r="BR427" s="61"/>
      <c r="BS427" s="61"/>
      <c r="BT427" s="61"/>
      <c r="BU427" s="61"/>
      <c r="BV427" s="61"/>
      <c r="BW427" s="61"/>
    </row>
    <row r="428" spans="1:75" s="37" customFormat="1">
      <c r="A428" s="37" t="s">
        <v>114</v>
      </c>
      <c r="C428" s="38"/>
      <c r="E428" s="39">
        <v>13272.2808414626</v>
      </c>
      <c r="F428" s="39">
        <v>13272.2808414626</v>
      </c>
      <c r="G428" s="40">
        <f t="shared" si="18"/>
        <v>0</v>
      </c>
      <c r="H428" s="40">
        <f t="shared" si="19"/>
        <v>1</v>
      </c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  <c r="AW428" s="60"/>
      <c r="AX428" s="60"/>
      <c r="AY428" s="60"/>
      <c r="AZ428" s="60"/>
      <c r="BA428" s="60"/>
      <c r="BB428" s="60"/>
      <c r="BC428" s="60"/>
      <c r="BD428" s="60"/>
      <c r="BE428" s="60"/>
      <c r="BF428" s="60"/>
      <c r="BG428" s="60"/>
      <c r="BH428" s="60"/>
      <c r="BI428" s="60"/>
      <c r="BJ428" s="60"/>
      <c r="BK428" s="60"/>
      <c r="BL428" s="60"/>
      <c r="BM428" s="60"/>
      <c r="BN428" s="60"/>
      <c r="BO428" s="60"/>
      <c r="BP428" s="60"/>
      <c r="BQ428" s="60"/>
      <c r="BR428" s="60"/>
      <c r="BS428" s="60"/>
      <c r="BT428" s="60"/>
      <c r="BU428" s="60"/>
      <c r="BV428" s="60"/>
      <c r="BW428" s="60"/>
    </row>
    <row r="429" spans="1:75" s="18" customFormat="1">
      <c r="A429" s="18" t="s">
        <v>98</v>
      </c>
      <c r="C429" s="19"/>
      <c r="E429" s="20">
        <v>13272.2808414626</v>
      </c>
      <c r="F429" s="20">
        <v>13272.2808414626</v>
      </c>
      <c r="G429" s="20">
        <f t="shared" si="18"/>
        <v>0</v>
      </c>
      <c r="H429" s="20">
        <f t="shared" si="19"/>
        <v>1</v>
      </c>
      <c r="I429" s="61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1"/>
      <c r="BF429" s="61"/>
      <c r="BG429" s="61"/>
      <c r="BH429" s="61"/>
      <c r="BI429" s="61"/>
      <c r="BJ429" s="61"/>
      <c r="BK429" s="61"/>
      <c r="BL429" s="61"/>
      <c r="BM429" s="61"/>
      <c r="BN429" s="61"/>
      <c r="BO429" s="61"/>
      <c r="BP429" s="61"/>
      <c r="BQ429" s="61"/>
      <c r="BR429" s="61"/>
      <c r="BS429" s="61"/>
      <c r="BT429" s="61"/>
      <c r="BU429" s="61"/>
      <c r="BV429" s="61"/>
      <c r="BW429" s="61"/>
    </row>
    <row r="430" spans="1:75" s="18" customFormat="1">
      <c r="A430" s="18">
        <v>3</v>
      </c>
      <c r="B430" s="18" t="s">
        <v>10</v>
      </c>
      <c r="C430" s="19" t="s">
        <v>115</v>
      </c>
      <c r="E430" s="20">
        <v>13272.2808414626</v>
      </c>
      <c r="F430" s="20">
        <v>13272.2808414626</v>
      </c>
      <c r="G430" s="20">
        <f t="shared" si="18"/>
        <v>0</v>
      </c>
      <c r="H430" s="20">
        <f t="shared" si="19"/>
        <v>1</v>
      </c>
      <c r="I430" s="61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1"/>
      <c r="BF430" s="61"/>
      <c r="BG430" s="61"/>
      <c r="BH430" s="61"/>
      <c r="BI430" s="61"/>
      <c r="BJ430" s="61"/>
      <c r="BK430" s="61"/>
      <c r="BL430" s="61"/>
      <c r="BM430" s="61"/>
      <c r="BN430" s="61"/>
      <c r="BO430" s="61"/>
      <c r="BP430" s="61"/>
      <c r="BQ430" s="61"/>
      <c r="BR430" s="61"/>
      <c r="BS430" s="61"/>
      <c r="BT430" s="61"/>
      <c r="BU430" s="61"/>
      <c r="BV430" s="61"/>
      <c r="BW430" s="61"/>
    </row>
    <row r="431" spans="1:75" s="18" customFormat="1">
      <c r="A431" s="18">
        <v>32</v>
      </c>
      <c r="B431" s="18" t="s">
        <v>31</v>
      </c>
      <c r="C431" s="19" t="s">
        <v>115</v>
      </c>
      <c r="E431" s="20">
        <v>13272.2808414626</v>
      </c>
      <c r="F431" s="20">
        <v>13272.2808414626</v>
      </c>
      <c r="G431" s="20">
        <f t="shared" si="18"/>
        <v>0</v>
      </c>
      <c r="H431" s="20">
        <f t="shared" si="19"/>
        <v>1</v>
      </c>
      <c r="I431" s="61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1"/>
      <c r="BF431" s="61"/>
      <c r="BG431" s="61"/>
      <c r="BH431" s="61"/>
      <c r="BI431" s="61"/>
      <c r="BJ431" s="61"/>
      <c r="BK431" s="61"/>
      <c r="BL431" s="61"/>
      <c r="BM431" s="61"/>
      <c r="BN431" s="61"/>
      <c r="BO431" s="61"/>
      <c r="BP431" s="61"/>
      <c r="BQ431" s="61"/>
      <c r="BR431" s="61"/>
      <c r="BS431" s="61"/>
      <c r="BT431" s="61"/>
      <c r="BU431" s="61"/>
      <c r="BV431" s="61"/>
      <c r="BW431" s="61"/>
    </row>
    <row r="432" spans="1:75" s="18" customFormat="1">
      <c r="A432" s="18">
        <v>323</v>
      </c>
      <c r="B432" s="18" t="s">
        <v>34</v>
      </c>
      <c r="C432" s="19" t="s">
        <v>115</v>
      </c>
      <c r="E432" s="20">
        <v>13272.2808414626</v>
      </c>
      <c r="F432" s="20">
        <v>13272.2808414626</v>
      </c>
      <c r="G432" s="20">
        <f t="shared" si="18"/>
        <v>0</v>
      </c>
      <c r="H432" s="20">
        <f t="shared" si="19"/>
        <v>1</v>
      </c>
      <c r="I432" s="61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  <c r="BB432" s="61"/>
      <c r="BC432" s="61"/>
      <c r="BD432" s="61"/>
      <c r="BE432" s="61"/>
      <c r="BF432" s="61"/>
      <c r="BG432" s="61"/>
      <c r="BH432" s="61"/>
      <c r="BI432" s="61"/>
      <c r="BJ432" s="61"/>
      <c r="BK432" s="61"/>
      <c r="BL432" s="61"/>
      <c r="BM432" s="61"/>
      <c r="BN432" s="61"/>
      <c r="BO432" s="61"/>
      <c r="BP432" s="61"/>
      <c r="BQ432" s="61"/>
      <c r="BR432" s="61"/>
      <c r="BS432" s="61"/>
      <c r="BT432" s="61"/>
      <c r="BU432" s="61"/>
      <c r="BV432" s="61"/>
      <c r="BW432" s="61"/>
    </row>
    <row r="433" spans="1:75" s="37" customFormat="1">
      <c r="A433" s="37" t="s">
        <v>116</v>
      </c>
      <c r="C433" s="38"/>
      <c r="E433" s="39">
        <v>35835.158271949003</v>
      </c>
      <c r="F433" s="39">
        <v>35835.158271949003</v>
      </c>
      <c r="G433" s="40">
        <f t="shared" si="18"/>
        <v>0</v>
      </c>
      <c r="H433" s="40">
        <f t="shared" si="19"/>
        <v>1</v>
      </c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  <c r="AW433" s="60"/>
      <c r="AX433" s="60"/>
      <c r="AY433" s="60"/>
      <c r="AZ433" s="60"/>
      <c r="BA433" s="60"/>
      <c r="BB433" s="60"/>
      <c r="BC433" s="60"/>
      <c r="BD433" s="60"/>
      <c r="BE433" s="60"/>
      <c r="BF433" s="60"/>
      <c r="BG433" s="60"/>
      <c r="BH433" s="60"/>
      <c r="BI433" s="60"/>
      <c r="BJ433" s="60"/>
      <c r="BK433" s="60"/>
      <c r="BL433" s="60"/>
      <c r="BM433" s="60"/>
      <c r="BN433" s="60"/>
      <c r="BO433" s="60"/>
      <c r="BP433" s="60"/>
      <c r="BQ433" s="60"/>
      <c r="BR433" s="60"/>
      <c r="BS433" s="60"/>
      <c r="BT433" s="60"/>
      <c r="BU433" s="60"/>
      <c r="BV433" s="60"/>
      <c r="BW433" s="60"/>
    </row>
    <row r="434" spans="1:75" s="18" customFormat="1">
      <c r="A434" s="18" t="s">
        <v>87</v>
      </c>
      <c r="C434" s="19"/>
      <c r="E434" s="20">
        <v>35835.158271949003</v>
      </c>
      <c r="F434" s="20">
        <v>35835.158271949003</v>
      </c>
      <c r="G434" s="20">
        <f t="shared" si="18"/>
        <v>0</v>
      </c>
      <c r="H434" s="20">
        <f t="shared" si="19"/>
        <v>1</v>
      </c>
      <c r="I434" s="61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  <c r="BB434" s="61"/>
      <c r="BC434" s="61"/>
      <c r="BD434" s="61"/>
      <c r="BE434" s="61"/>
      <c r="BF434" s="61"/>
      <c r="BG434" s="61"/>
      <c r="BH434" s="61"/>
      <c r="BI434" s="61"/>
      <c r="BJ434" s="61"/>
      <c r="BK434" s="61"/>
      <c r="BL434" s="61"/>
      <c r="BM434" s="61"/>
      <c r="BN434" s="61"/>
      <c r="BO434" s="61"/>
      <c r="BP434" s="61"/>
      <c r="BQ434" s="61"/>
      <c r="BR434" s="61"/>
      <c r="BS434" s="61"/>
      <c r="BT434" s="61"/>
      <c r="BU434" s="61"/>
      <c r="BV434" s="61"/>
      <c r="BW434" s="61"/>
    </row>
    <row r="435" spans="1:75" s="18" customFormat="1">
      <c r="A435" s="18">
        <v>3</v>
      </c>
      <c r="B435" s="18" t="s">
        <v>10</v>
      </c>
      <c r="C435" s="19" t="s">
        <v>88</v>
      </c>
      <c r="E435" s="20">
        <v>35835.158271949003</v>
      </c>
      <c r="F435" s="20">
        <v>35835.158271949003</v>
      </c>
      <c r="G435" s="20">
        <f t="shared" si="18"/>
        <v>0</v>
      </c>
      <c r="H435" s="20">
        <f t="shared" si="19"/>
        <v>1</v>
      </c>
      <c r="I435" s="61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  <c r="BB435" s="61"/>
      <c r="BC435" s="61"/>
      <c r="BD435" s="61"/>
      <c r="BE435" s="61"/>
      <c r="BF435" s="61"/>
      <c r="BG435" s="61"/>
      <c r="BH435" s="61"/>
      <c r="BI435" s="61"/>
      <c r="BJ435" s="61"/>
      <c r="BK435" s="61"/>
      <c r="BL435" s="61"/>
      <c r="BM435" s="61"/>
      <c r="BN435" s="61"/>
      <c r="BO435" s="61"/>
      <c r="BP435" s="61"/>
      <c r="BQ435" s="61"/>
      <c r="BR435" s="61"/>
      <c r="BS435" s="61"/>
      <c r="BT435" s="61"/>
      <c r="BU435" s="61"/>
      <c r="BV435" s="61"/>
      <c r="BW435" s="61"/>
    </row>
    <row r="436" spans="1:75" s="18" customFormat="1">
      <c r="A436" s="18">
        <v>32</v>
      </c>
      <c r="B436" s="18" t="s">
        <v>31</v>
      </c>
      <c r="C436" s="19" t="s">
        <v>88</v>
      </c>
      <c r="E436" s="20">
        <v>35835.158271949003</v>
      </c>
      <c r="F436" s="20">
        <v>35835.158271949003</v>
      </c>
      <c r="G436" s="20">
        <f t="shared" si="18"/>
        <v>0</v>
      </c>
      <c r="H436" s="20">
        <f t="shared" si="19"/>
        <v>1</v>
      </c>
      <c r="I436" s="61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  <c r="BB436" s="61"/>
      <c r="BC436" s="61"/>
      <c r="BD436" s="61"/>
      <c r="BE436" s="61"/>
      <c r="BF436" s="61"/>
      <c r="BG436" s="61"/>
      <c r="BH436" s="61"/>
      <c r="BI436" s="61"/>
      <c r="BJ436" s="61"/>
      <c r="BK436" s="61"/>
      <c r="BL436" s="61"/>
      <c r="BM436" s="61"/>
      <c r="BN436" s="61"/>
      <c r="BO436" s="61"/>
      <c r="BP436" s="61"/>
      <c r="BQ436" s="61"/>
      <c r="BR436" s="61"/>
      <c r="BS436" s="61"/>
      <c r="BT436" s="61"/>
      <c r="BU436" s="61"/>
      <c r="BV436" s="61"/>
      <c r="BW436" s="61"/>
    </row>
    <row r="437" spans="1:75" s="18" customFormat="1">
      <c r="A437" s="18">
        <v>322</v>
      </c>
      <c r="B437" s="18" t="s">
        <v>27</v>
      </c>
      <c r="C437" s="19" t="s">
        <v>88</v>
      </c>
      <c r="E437" s="20">
        <v>29199.017851217701</v>
      </c>
      <c r="F437" s="20">
        <v>29199.017851217701</v>
      </c>
      <c r="G437" s="20">
        <f t="shared" si="18"/>
        <v>0</v>
      </c>
      <c r="H437" s="20">
        <f t="shared" si="19"/>
        <v>1</v>
      </c>
      <c r="I437" s="61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  <c r="BB437" s="61"/>
      <c r="BC437" s="61"/>
      <c r="BD437" s="61"/>
      <c r="BE437" s="61"/>
      <c r="BF437" s="61"/>
      <c r="BG437" s="61"/>
      <c r="BH437" s="61"/>
      <c r="BI437" s="61"/>
      <c r="BJ437" s="61"/>
      <c r="BK437" s="61"/>
      <c r="BL437" s="61"/>
      <c r="BM437" s="61"/>
      <c r="BN437" s="61"/>
      <c r="BO437" s="61"/>
      <c r="BP437" s="61"/>
      <c r="BQ437" s="61"/>
      <c r="BR437" s="61"/>
      <c r="BS437" s="61"/>
      <c r="BT437" s="61"/>
      <c r="BU437" s="61"/>
      <c r="BV437" s="61"/>
      <c r="BW437" s="61"/>
    </row>
    <row r="438" spans="1:75" s="18" customFormat="1">
      <c r="A438" s="18">
        <v>323</v>
      </c>
      <c r="B438" s="18" t="s">
        <v>34</v>
      </c>
      <c r="C438" s="19" t="s">
        <v>88</v>
      </c>
      <c r="E438" s="20">
        <v>6636.1404207312999</v>
      </c>
      <c r="F438" s="20">
        <v>6636.1404207312999</v>
      </c>
      <c r="G438" s="20">
        <f t="shared" si="18"/>
        <v>0</v>
      </c>
      <c r="H438" s="20">
        <f t="shared" si="19"/>
        <v>1</v>
      </c>
      <c r="I438" s="61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  <c r="BB438" s="61"/>
      <c r="BC438" s="61"/>
      <c r="BD438" s="61"/>
      <c r="BE438" s="61"/>
      <c r="BF438" s="61"/>
      <c r="BG438" s="61"/>
      <c r="BH438" s="61"/>
      <c r="BI438" s="61"/>
      <c r="BJ438" s="61"/>
      <c r="BK438" s="61"/>
      <c r="BL438" s="61"/>
      <c r="BM438" s="61"/>
      <c r="BN438" s="61"/>
      <c r="BO438" s="61"/>
      <c r="BP438" s="61"/>
      <c r="BQ438" s="61"/>
      <c r="BR438" s="61"/>
      <c r="BS438" s="61"/>
      <c r="BT438" s="61"/>
      <c r="BU438" s="61"/>
      <c r="BV438" s="61"/>
      <c r="BW438" s="61"/>
    </row>
    <row r="439" spans="1:75" s="37" customFormat="1">
      <c r="A439" s="37" t="s">
        <v>266</v>
      </c>
      <c r="C439" s="38"/>
      <c r="E439" s="39">
        <v>0</v>
      </c>
      <c r="F439" s="39">
        <v>20300</v>
      </c>
      <c r="G439" s="40">
        <f t="shared" si="18"/>
        <v>20300</v>
      </c>
      <c r="H439" s="40">
        <v>0</v>
      </c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  <c r="AW439" s="60"/>
      <c r="AX439" s="60"/>
      <c r="AY439" s="60"/>
      <c r="AZ439" s="60"/>
      <c r="BA439" s="60"/>
      <c r="BB439" s="60"/>
      <c r="BC439" s="60"/>
      <c r="BD439" s="60"/>
      <c r="BE439" s="60"/>
      <c r="BF439" s="60"/>
      <c r="BG439" s="60"/>
      <c r="BH439" s="60"/>
      <c r="BI439" s="60"/>
      <c r="BJ439" s="60"/>
      <c r="BK439" s="60"/>
      <c r="BL439" s="60"/>
      <c r="BM439" s="60"/>
      <c r="BN439" s="60"/>
      <c r="BO439" s="60"/>
      <c r="BP439" s="60"/>
      <c r="BQ439" s="60"/>
      <c r="BR439" s="60"/>
      <c r="BS439" s="60"/>
      <c r="BT439" s="60"/>
      <c r="BU439" s="60"/>
      <c r="BV439" s="60"/>
      <c r="BW439" s="60"/>
    </row>
    <row r="440" spans="1:75" s="18" customFormat="1">
      <c r="A440" s="18" t="s">
        <v>15</v>
      </c>
      <c r="C440" s="19"/>
      <c r="D440" s="18" t="s">
        <v>1</v>
      </c>
      <c r="E440" s="20">
        <v>0</v>
      </c>
      <c r="F440" s="20">
        <v>20300</v>
      </c>
      <c r="G440" s="20">
        <f t="shared" si="18"/>
        <v>20300</v>
      </c>
      <c r="H440" s="20">
        <v>0</v>
      </c>
      <c r="I440" s="61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  <c r="BB440" s="61"/>
      <c r="BC440" s="61"/>
      <c r="BD440" s="61"/>
      <c r="BE440" s="61"/>
      <c r="BF440" s="61"/>
      <c r="BG440" s="61"/>
      <c r="BH440" s="61"/>
      <c r="BI440" s="61"/>
      <c r="BJ440" s="61"/>
      <c r="BK440" s="61"/>
      <c r="BL440" s="61"/>
      <c r="BM440" s="61"/>
      <c r="BN440" s="61"/>
      <c r="BO440" s="61"/>
      <c r="BP440" s="61"/>
      <c r="BQ440" s="61"/>
      <c r="BR440" s="61"/>
      <c r="BS440" s="61"/>
      <c r="BT440" s="61"/>
      <c r="BU440" s="61"/>
      <c r="BV440" s="61"/>
      <c r="BW440" s="61"/>
    </row>
    <row r="441" spans="1:75" s="18" customFormat="1">
      <c r="A441" s="18">
        <v>3</v>
      </c>
      <c r="B441" s="18" t="s">
        <v>10</v>
      </c>
      <c r="C441" s="19" t="s">
        <v>11</v>
      </c>
      <c r="E441" s="20">
        <v>0</v>
      </c>
      <c r="F441" s="20">
        <v>20300</v>
      </c>
      <c r="G441" s="20">
        <f t="shared" si="18"/>
        <v>20300</v>
      </c>
      <c r="H441" s="20">
        <v>0</v>
      </c>
      <c r="I441" s="61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  <c r="BK441" s="61"/>
      <c r="BL441" s="61"/>
      <c r="BM441" s="61"/>
      <c r="BN441" s="61"/>
      <c r="BO441" s="61"/>
      <c r="BP441" s="61"/>
      <c r="BQ441" s="61"/>
      <c r="BR441" s="61"/>
      <c r="BS441" s="61"/>
      <c r="BT441" s="61"/>
      <c r="BU441" s="61"/>
      <c r="BV441" s="61"/>
      <c r="BW441" s="61"/>
    </row>
    <row r="442" spans="1:75" s="18" customFormat="1">
      <c r="A442" s="18">
        <v>32</v>
      </c>
      <c r="B442" s="18" t="s">
        <v>31</v>
      </c>
      <c r="C442" s="19" t="s">
        <v>11</v>
      </c>
      <c r="E442" s="20">
        <v>0</v>
      </c>
      <c r="F442" s="20">
        <v>20300</v>
      </c>
      <c r="G442" s="20">
        <f t="shared" si="18"/>
        <v>20300</v>
      </c>
      <c r="H442" s="20">
        <v>0</v>
      </c>
      <c r="I442" s="61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  <c r="BB442" s="61"/>
      <c r="BC442" s="61"/>
      <c r="BD442" s="61"/>
      <c r="BE442" s="61"/>
      <c r="BF442" s="61"/>
      <c r="BG442" s="61"/>
      <c r="BH442" s="61"/>
      <c r="BI442" s="61"/>
      <c r="BJ442" s="61"/>
      <c r="BK442" s="61"/>
      <c r="BL442" s="61"/>
      <c r="BM442" s="61"/>
      <c r="BN442" s="61"/>
      <c r="BO442" s="61"/>
      <c r="BP442" s="61"/>
      <c r="BQ442" s="61"/>
      <c r="BR442" s="61"/>
      <c r="BS442" s="61"/>
      <c r="BT442" s="61"/>
      <c r="BU442" s="61"/>
      <c r="BV442" s="61"/>
      <c r="BW442" s="61"/>
    </row>
    <row r="443" spans="1:75" s="18" customFormat="1">
      <c r="A443" s="18">
        <v>323</v>
      </c>
      <c r="B443" s="18" t="s">
        <v>34</v>
      </c>
      <c r="C443" s="19" t="s">
        <v>11</v>
      </c>
      <c r="E443" s="20">
        <v>0</v>
      </c>
      <c r="F443" s="20">
        <v>20300</v>
      </c>
      <c r="G443" s="20">
        <f t="shared" si="18"/>
        <v>20300</v>
      </c>
      <c r="H443" s="20">
        <v>0</v>
      </c>
      <c r="I443" s="61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  <c r="BB443" s="61"/>
      <c r="BC443" s="61"/>
      <c r="BD443" s="61"/>
      <c r="BE443" s="61"/>
      <c r="BF443" s="61"/>
      <c r="BG443" s="61"/>
      <c r="BH443" s="61"/>
      <c r="BI443" s="61"/>
      <c r="BJ443" s="61"/>
      <c r="BK443" s="61"/>
      <c r="BL443" s="61"/>
      <c r="BM443" s="61"/>
      <c r="BN443" s="61"/>
      <c r="BO443" s="61"/>
      <c r="BP443" s="61"/>
      <c r="BQ443" s="61"/>
      <c r="BR443" s="61"/>
      <c r="BS443" s="61"/>
      <c r="BT443" s="61"/>
      <c r="BU443" s="61"/>
      <c r="BV443" s="61"/>
      <c r="BW443" s="61"/>
    </row>
    <row r="444" spans="1:75" s="37" customFormat="1">
      <c r="A444" s="37" t="s">
        <v>117</v>
      </c>
      <c r="C444" s="38"/>
      <c r="E444" s="39">
        <v>2654.45616829252</v>
      </c>
      <c r="F444" s="39">
        <v>2654.45616829252</v>
      </c>
      <c r="G444" s="40">
        <f t="shared" si="18"/>
        <v>0</v>
      </c>
      <c r="H444" s="40">
        <f t="shared" si="19"/>
        <v>1</v>
      </c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  <c r="AW444" s="60"/>
      <c r="AX444" s="60"/>
      <c r="AY444" s="60"/>
      <c r="AZ444" s="60"/>
      <c r="BA444" s="60"/>
      <c r="BB444" s="60"/>
      <c r="BC444" s="60"/>
      <c r="BD444" s="60"/>
      <c r="BE444" s="60"/>
      <c r="BF444" s="60"/>
      <c r="BG444" s="60"/>
      <c r="BH444" s="60"/>
      <c r="BI444" s="60"/>
      <c r="BJ444" s="60"/>
      <c r="BK444" s="60"/>
      <c r="BL444" s="60"/>
      <c r="BM444" s="60"/>
      <c r="BN444" s="60"/>
      <c r="BO444" s="60"/>
      <c r="BP444" s="60"/>
      <c r="BQ444" s="60"/>
      <c r="BR444" s="60"/>
      <c r="BS444" s="60"/>
      <c r="BT444" s="60"/>
      <c r="BU444" s="60"/>
      <c r="BV444" s="60"/>
      <c r="BW444" s="60"/>
    </row>
    <row r="445" spans="1:75" s="18" customFormat="1">
      <c r="A445" s="18" t="s">
        <v>15</v>
      </c>
      <c r="C445" s="19"/>
      <c r="D445" s="18" t="s">
        <v>1</v>
      </c>
      <c r="E445" s="20">
        <v>2654.45616829252</v>
      </c>
      <c r="F445" s="20">
        <v>2654.45616829252</v>
      </c>
      <c r="G445" s="20">
        <f t="shared" si="18"/>
        <v>0</v>
      </c>
      <c r="H445" s="20">
        <f t="shared" si="19"/>
        <v>1</v>
      </c>
      <c r="I445" s="61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  <c r="BB445" s="61"/>
      <c r="BC445" s="61"/>
      <c r="BD445" s="61"/>
      <c r="BE445" s="61"/>
      <c r="BF445" s="61"/>
      <c r="BG445" s="61"/>
      <c r="BH445" s="61"/>
      <c r="BI445" s="61"/>
      <c r="BJ445" s="61"/>
      <c r="BK445" s="61"/>
      <c r="BL445" s="61"/>
      <c r="BM445" s="61"/>
      <c r="BN445" s="61"/>
      <c r="BO445" s="61"/>
      <c r="BP445" s="61"/>
      <c r="BQ445" s="61"/>
      <c r="BR445" s="61"/>
      <c r="BS445" s="61"/>
      <c r="BT445" s="61"/>
      <c r="BU445" s="61"/>
      <c r="BV445" s="61"/>
      <c r="BW445" s="61"/>
    </row>
    <row r="446" spans="1:75" s="18" customFormat="1">
      <c r="A446" s="18">
        <v>3</v>
      </c>
      <c r="B446" s="18" t="s">
        <v>10</v>
      </c>
      <c r="C446" s="19" t="s">
        <v>11</v>
      </c>
      <c r="E446" s="20">
        <v>2654.45616829252</v>
      </c>
      <c r="F446" s="20">
        <v>2654.45616829252</v>
      </c>
      <c r="G446" s="20">
        <f t="shared" si="18"/>
        <v>0</v>
      </c>
      <c r="H446" s="20">
        <f t="shared" si="19"/>
        <v>1</v>
      </c>
      <c r="I446" s="61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  <c r="BB446" s="61"/>
      <c r="BC446" s="61"/>
      <c r="BD446" s="61"/>
      <c r="BE446" s="61"/>
      <c r="BF446" s="61"/>
      <c r="BG446" s="61"/>
      <c r="BH446" s="61"/>
      <c r="BI446" s="61"/>
      <c r="BJ446" s="61"/>
      <c r="BK446" s="61"/>
      <c r="BL446" s="61"/>
      <c r="BM446" s="61"/>
      <c r="BN446" s="61"/>
      <c r="BO446" s="61"/>
      <c r="BP446" s="61"/>
      <c r="BQ446" s="61"/>
      <c r="BR446" s="61"/>
      <c r="BS446" s="61"/>
      <c r="BT446" s="61"/>
      <c r="BU446" s="61"/>
      <c r="BV446" s="61"/>
      <c r="BW446" s="61"/>
    </row>
    <row r="447" spans="1:75" s="18" customFormat="1">
      <c r="A447" s="18">
        <v>32</v>
      </c>
      <c r="B447" s="18" t="s">
        <v>31</v>
      </c>
      <c r="C447" s="19" t="s">
        <v>11</v>
      </c>
      <c r="E447" s="20">
        <v>2654.45616829252</v>
      </c>
      <c r="F447" s="20">
        <v>2654.45616829252</v>
      </c>
      <c r="G447" s="20">
        <f t="shared" si="18"/>
        <v>0</v>
      </c>
      <c r="H447" s="20">
        <f t="shared" si="19"/>
        <v>1</v>
      </c>
      <c r="I447" s="61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  <c r="BB447" s="61"/>
      <c r="BC447" s="61"/>
      <c r="BD447" s="61"/>
      <c r="BE447" s="61"/>
      <c r="BF447" s="61"/>
      <c r="BG447" s="61"/>
      <c r="BH447" s="61"/>
      <c r="BI447" s="61"/>
      <c r="BJ447" s="61"/>
      <c r="BK447" s="61"/>
      <c r="BL447" s="61"/>
      <c r="BM447" s="61"/>
      <c r="BN447" s="61"/>
      <c r="BO447" s="61"/>
      <c r="BP447" s="61"/>
      <c r="BQ447" s="61"/>
      <c r="BR447" s="61"/>
      <c r="BS447" s="61"/>
      <c r="BT447" s="61"/>
      <c r="BU447" s="61"/>
      <c r="BV447" s="61"/>
      <c r="BW447" s="61"/>
    </row>
    <row r="448" spans="1:75" s="18" customFormat="1">
      <c r="A448" s="18">
        <v>323</v>
      </c>
      <c r="B448" s="18" t="s">
        <v>34</v>
      </c>
      <c r="C448" s="19" t="s">
        <v>11</v>
      </c>
      <c r="E448" s="20">
        <v>2654.45616829252</v>
      </c>
      <c r="F448" s="20">
        <v>2654.45616829252</v>
      </c>
      <c r="G448" s="20">
        <f t="shared" si="18"/>
        <v>0</v>
      </c>
      <c r="H448" s="20">
        <f t="shared" si="19"/>
        <v>1</v>
      </c>
      <c r="I448" s="61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  <c r="BB448" s="61"/>
      <c r="BC448" s="61"/>
      <c r="BD448" s="61"/>
      <c r="BE448" s="61"/>
      <c r="BF448" s="61"/>
      <c r="BG448" s="61"/>
      <c r="BH448" s="61"/>
      <c r="BI448" s="61"/>
      <c r="BJ448" s="61"/>
      <c r="BK448" s="61"/>
      <c r="BL448" s="61"/>
      <c r="BM448" s="61"/>
      <c r="BN448" s="61"/>
      <c r="BO448" s="61"/>
      <c r="BP448" s="61"/>
      <c r="BQ448" s="61"/>
      <c r="BR448" s="61"/>
      <c r="BS448" s="61"/>
      <c r="BT448" s="61"/>
      <c r="BU448" s="61"/>
      <c r="BV448" s="61"/>
      <c r="BW448" s="61"/>
    </row>
    <row r="449" spans="1:75" s="37" customFormat="1">
      <c r="A449" s="37" t="s">
        <v>294</v>
      </c>
      <c r="C449" s="38"/>
      <c r="E449" s="39">
        <v>3981.6842524387798</v>
      </c>
      <c r="F449" s="39">
        <v>2500</v>
      </c>
      <c r="G449" s="40">
        <f t="shared" si="18"/>
        <v>-1481.6842524387798</v>
      </c>
      <c r="H449" s="40">
        <f t="shared" si="19"/>
        <v>0.62787500000000029</v>
      </c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  <c r="AW449" s="60"/>
      <c r="AX449" s="60"/>
      <c r="AY449" s="60"/>
      <c r="AZ449" s="60"/>
      <c r="BA449" s="60"/>
      <c r="BB449" s="60"/>
      <c r="BC449" s="60"/>
      <c r="BD449" s="60"/>
      <c r="BE449" s="60"/>
      <c r="BF449" s="60"/>
      <c r="BG449" s="60"/>
      <c r="BH449" s="60"/>
      <c r="BI449" s="60"/>
      <c r="BJ449" s="60"/>
      <c r="BK449" s="60"/>
      <c r="BL449" s="60"/>
      <c r="BM449" s="60"/>
      <c r="BN449" s="60"/>
      <c r="BO449" s="60"/>
      <c r="BP449" s="60"/>
      <c r="BQ449" s="60"/>
      <c r="BR449" s="60"/>
      <c r="BS449" s="60"/>
      <c r="BT449" s="60"/>
      <c r="BU449" s="60"/>
      <c r="BV449" s="60"/>
      <c r="BW449" s="60"/>
    </row>
    <row r="450" spans="1:75" s="18" customFormat="1">
      <c r="A450" s="18" t="s">
        <v>112</v>
      </c>
      <c r="C450" s="19"/>
      <c r="E450" s="20">
        <v>3981.6842524387798</v>
      </c>
      <c r="F450" s="20">
        <v>2500</v>
      </c>
      <c r="G450" s="20">
        <f t="shared" si="18"/>
        <v>-1481.6842524387798</v>
      </c>
      <c r="H450" s="20">
        <f t="shared" si="19"/>
        <v>0.62787500000000029</v>
      </c>
      <c r="I450" s="61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  <c r="BB450" s="61"/>
      <c r="BC450" s="61"/>
      <c r="BD450" s="61"/>
      <c r="BE450" s="61"/>
      <c r="BF450" s="61"/>
      <c r="BG450" s="61"/>
      <c r="BH450" s="61"/>
      <c r="BI450" s="61"/>
      <c r="BJ450" s="61"/>
      <c r="BK450" s="61"/>
      <c r="BL450" s="61"/>
      <c r="BM450" s="61"/>
      <c r="BN450" s="61"/>
      <c r="BO450" s="61"/>
      <c r="BP450" s="61"/>
      <c r="BQ450" s="61"/>
      <c r="BR450" s="61"/>
      <c r="BS450" s="61"/>
      <c r="BT450" s="61"/>
      <c r="BU450" s="61"/>
      <c r="BV450" s="61"/>
      <c r="BW450" s="61"/>
    </row>
    <row r="451" spans="1:75" s="18" customFormat="1">
      <c r="A451" s="18">
        <v>3</v>
      </c>
      <c r="B451" s="18" t="s">
        <v>10</v>
      </c>
      <c r="C451" s="19" t="s">
        <v>11</v>
      </c>
      <c r="E451" s="20">
        <v>3981.6842524387798</v>
      </c>
      <c r="F451" s="20">
        <v>2500</v>
      </c>
      <c r="G451" s="20">
        <f t="shared" si="18"/>
        <v>-1481.6842524387798</v>
      </c>
      <c r="H451" s="20">
        <f t="shared" si="19"/>
        <v>0.62787500000000029</v>
      </c>
      <c r="I451" s="61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  <c r="BB451" s="61"/>
      <c r="BC451" s="61"/>
      <c r="BD451" s="61"/>
      <c r="BE451" s="61"/>
      <c r="BF451" s="61"/>
      <c r="BG451" s="61"/>
      <c r="BH451" s="61"/>
      <c r="BI451" s="61"/>
      <c r="BJ451" s="61"/>
      <c r="BK451" s="61"/>
      <c r="BL451" s="61"/>
      <c r="BM451" s="61"/>
      <c r="BN451" s="61"/>
      <c r="BO451" s="61"/>
      <c r="BP451" s="61"/>
      <c r="BQ451" s="61"/>
      <c r="BR451" s="61"/>
      <c r="BS451" s="61"/>
      <c r="BT451" s="61"/>
      <c r="BU451" s="61"/>
      <c r="BV451" s="61"/>
      <c r="BW451" s="61"/>
    </row>
    <row r="452" spans="1:75" s="18" customFormat="1">
      <c r="A452" s="18">
        <v>32</v>
      </c>
      <c r="B452" s="18" t="s">
        <v>31</v>
      </c>
      <c r="C452" s="19" t="s">
        <v>11</v>
      </c>
      <c r="E452" s="20">
        <v>3981.6842524387798</v>
      </c>
      <c r="F452" s="20">
        <v>2500</v>
      </c>
      <c r="G452" s="20">
        <f t="shared" si="18"/>
        <v>-1481.6842524387798</v>
      </c>
      <c r="H452" s="20">
        <f t="shared" si="19"/>
        <v>0.62787500000000029</v>
      </c>
      <c r="I452" s="61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  <c r="BB452" s="61"/>
      <c r="BC452" s="61"/>
      <c r="BD452" s="61"/>
      <c r="BE452" s="61"/>
      <c r="BF452" s="61"/>
      <c r="BG452" s="61"/>
      <c r="BH452" s="61"/>
      <c r="BI452" s="61"/>
      <c r="BJ452" s="61"/>
      <c r="BK452" s="61"/>
      <c r="BL452" s="61"/>
      <c r="BM452" s="61"/>
      <c r="BN452" s="61"/>
      <c r="BO452" s="61"/>
      <c r="BP452" s="61"/>
      <c r="BQ452" s="61"/>
      <c r="BR452" s="61"/>
      <c r="BS452" s="61"/>
      <c r="BT452" s="61"/>
      <c r="BU452" s="61"/>
      <c r="BV452" s="61"/>
      <c r="BW452" s="61"/>
    </row>
    <row r="453" spans="1:75" s="18" customFormat="1">
      <c r="A453" s="18">
        <v>323</v>
      </c>
      <c r="B453" s="18" t="s">
        <v>34</v>
      </c>
      <c r="C453" s="19" t="s">
        <v>11</v>
      </c>
      <c r="E453" s="20">
        <v>3981.6842524387798</v>
      </c>
      <c r="F453" s="20">
        <v>2500</v>
      </c>
      <c r="G453" s="20">
        <f t="shared" si="18"/>
        <v>-1481.6842524387798</v>
      </c>
      <c r="H453" s="20">
        <f t="shared" si="19"/>
        <v>0.62787500000000029</v>
      </c>
      <c r="I453" s="61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  <c r="BB453" s="61"/>
      <c r="BC453" s="61"/>
      <c r="BD453" s="61"/>
      <c r="BE453" s="61"/>
      <c r="BF453" s="61"/>
      <c r="BG453" s="61"/>
      <c r="BH453" s="61"/>
      <c r="BI453" s="61"/>
      <c r="BJ453" s="61"/>
      <c r="BK453" s="61"/>
      <c r="BL453" s="61"/>
      <c r="BM453" s="61"/>
      <c r="BN453" s="61"/>
      <c r="BO453" s="61"/>
      <c r="BP453" s="61"/>
      <c r="BQ453" s="61"/>
      <c r="BR453" s="61"/>
      <c r="BS453" s="61"/>
      <c r="BT453" s="61"/>
      <c r="BU453" s="61"/>
      <c r="BV453" s="61"/>
      <c r="BW453" s="61"/>
    </row>
    <row r="454" spans="1:75" s="37" customFormat="1">
      <c r="A454" s="37" t="s">
        <v>118</v>
      </c>
      <c r="C454" s="38"/>
      <c r="E454" s="39">
        <v>3981.6842524387798</v>
      </c>
      <c r="F454" s="39">
        <v>18000</v>
      </c>
      <c r="G454" s="40">
        <f t="shared" si="18"/>
        <v>14018.315747561221</v>
      </c>
      <c r="H454" s="40">
        <f t="shared" si="19"/>
        <v>4.5207000000000024</v>
      </c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  <c r="AW454" s="60"/>
      <c r="AX454" s="60"/>
      <c r="AY454" s="60"/>
      <c r="AZ454" s="60"/>
      <c r="BA454" s="60"/>
      <c r="BB454" s="60"/>
      <c r="BC454" s="60"/>
      <c r="BD454" s="60"/>
      <c r="BE454" s="60"/>
      <c r="BF454" s="60"/>
      <c r="BG454" s="60"/>
      <c r="BH454" s="60"/>
      <c r="BI454" s="60"/>
      <c r="BJ454" s="60"/>
      <c r="BK454" s="60"/>
      <c r="BL454" s="60"/>
      <c r="BM454" s="60"/>
      <c r="BN454" s="60"/>
      <c r="BO454" s="60"/>
      <c r="BP454" s="60"/>
      <c r="BQ454" s="60"/>
      <c r="BR454" s="60"/>
      <c r="BS454" s="60"/>
      <c r="BT454" s="60"/>
      <c r="BU454" s="60"/>
      <c r="BV454" s="60"/>
      <c r="BW454" s="60"/>
    </row>
    <row r="455" spans="1:75" s="18" customFormat="1">
      <c r="A455" s="18" t="s">
        <v>112</v>
      </c>
      <c r="C455" s="19"/>
      <c r="E455" s="20">
        <v>3981.6842524387798</v>
      </c>
      <c r="F455" s="20">
        <v>18000</v>
      </c>
      <c r="G455" s="20">
        <f t="shared" si="18"/>
        <v>14018.315747561221</v>
      </c>
      <c r="H455" s="20">
        <f t="shared" si="19"/>
        <v>4.5207000000000024</v>
      </c>
      <c r="I455" s="61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  <c r="BK455" s="61"/>
      <c r="BL455" s="61"/>
      <c r="BM455" s="61"/>
      <c r="BN455" s="61"/>
      <c r="BO455" s="61"/>
      <c r="BP455" s="61"/>
      <c r="BQ455" s="61"/>
      <c r="BR455" s="61"/>
      <c r="BS455" s="61"/>
      <c r="BT455" s="61"/>
      <c r="BU455" s="61"/>
      <c r="BV455" s="61"/>
      <c r="BW455" s="61"/>
    </row>
    <row r="456" spans="1:75" s="18" customFormat="1">
      <c r="A456" s="18">
        <v>3</v>
      </c>
      <c r="B456" s="18" t="s">
        <v>10</v>
      </c>
      <c r="C456" s="19" t="s">
        <v>11</v>
      </c>
      <c r="E456" s="20">
        <v>3981.6842524387798</v>
      </c>
      <c r="F456" s="20">
        <v>18000</v>
      </c>
      <c r="G456" s="20">
        <f t="shared" si="18"/>
        <v>14018.315747561221</v>
      </c>
      <c r="H456" s="20">
        <f t="shared" si="19"/>
        <v>4.5207000000000024</v>
      </c>
      <c r="I456" s="61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  <c r="BK456" s="61"/>
      <c r="BL456" s="61"/>
      <c r="BM456" s="61"/>
      <c r="BN456" s="61"/>
      <c r="BO456" s="61"/>
      <c r="BP456" s="61"/>
      <c r="BQ456" s="61"/>
      <c r="BR456" s="61"/>
      <c r="BS456" s="61"/>
      <c r="BT456" s="61"/>
      <c r="BU456" s="61"/>
      <c r="BV456" s="61"/>
      <c r="BW456" s="61"/>
    </row>
    <row r="457" spans="1:75" s="18" customFormat="1">
      <c r="A457" s="18">
        <v>32</v>
      </c>
      <c r="B457" s="18" t="s">
        <v>31</v>
      </c>
      <c r="C457" s="19" t="s">
        <v>11</v>
      </c>
      <c r="E457" s="20">
        <v>3981.6842524387798</v>
      </c>
      <c r="F457" s="20">
        <v>18000</v>
      </c>
      <c r="G457" s="20">
        <f t="shared" ref="G457:G520" si="20">F457-E457</f>
        <v>14018.315747561221</v>
      </c>
      <c r="H457" s="20">
        <f t="shared" si="19"/>
        <v>4.5207000000000024</v>
      </c>
      <c r="I457" s="61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  <c r="BK457" s="61"/>
      <c r="BL457" s="61"/>
      <c r="BM457" s="61"/>
      <c r="BN457" s="61"/>
      <c r="BO457" s="61"/>
      <c r="BP457" s="61"/>
      <c r="BQ457" s="61"/>
      <c r="BR457" s="61"/>
      <c r="BS457" s="61"/>
      <c r="BT457" s="61"/>
      <c r="BU457" s="61"/>
      <c r="BV457" s="61"/>
      <c r="BW457" s="61"/>
    </row>
    <row r="458" spans="1:75" s="18" customFormat="1">
      <c r="A458" s="18">
        <v>323</v>
      </c>
      <c r="B458" s="18" t="s">
        <v>34</v>
      </c>
      <c r="C458" s="19" t="s">
        <v>11</v>
      </c>
      <c r="E458" s="20">
        <v>3981.6842524387798</v>
      </c>
      <c r="F458" s="20">
        <v>18000</v>
      </c>
      <c r="G458" s="20">
        <f t="shared" si="20"/>
        <v>14018.315747561221</v>
      </c>
      <c r="H458" s="20">
        <f t="shared" si="19"/>
        <v>4.5207000000000024</v>
      </c>
      <c r="I458" s="61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  <c r="BK458" s="61"/>
      <c r="BL458" s="61"/>
      <c r="BM458" s="61"/>
      <c r="BN458" s="61"/>
      <c r="BO458" s="61"/>
      <c r="BP458" s="61"/>
      <c r="BQ458" s="61"/>
      <c r="BR458" s="61"/>
      <c r="BS458" s="61"/>
      <c r="BT458" s="61"/>
      <c r="BU458" s="61"/>
      <c r="BV458" s="61"/>
      <c r="BW458" s="61"/>
    </row>
    <row r="459" spans="1:75" s="37" customFormat="1">
      <c r="A459" s="37" t="s">
        <v>119</v>
      </c>
      <c r="C459" s="38"/>
      <c r="E459" s="39">
        <v>1990.8421262193899</v>
      </c>
      <c r="F459" s="39">
        <v>1990.8421262193899</v>
      </c>
      <c r="G459" s="40">
        <f t="shared" si="20"/>
        <v>0</v>
      </c>
      <c r="H459" s="40">
        <f t="shared" si="19"/>
        <v>1</v>
      </c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  <c r="AW459" s="60"/>
      <c r="AX459" s="60"/>
      <c r="AY459" s="60"/>
      <c r="AZ459" s="60"/>
      <c r="BA459" s="60"/>
      <c r="BB459" s="60"/>
      <c r="BC459" s="60"/>
      <c r="BD459" s="60"/>
      <c r="BE459" s="60"/>
      <c r="BF459" s="60"/>
      <c r="BG459" s="60"/>
      <c r="BH459" s="60"/>
      <c r="BI459" s="60"/>
      <c r="BJ459" s="60"/>
      <c r="BK459" s="60"/>
      <c r="BL459" s="60"/>
      <c r="BM459" s="60"/>
      <c r="BN459" s="60"/>
      <c r="BO459" s="60"/>
      <c r="BP459" s="60"/>
      <c r="BQ459" s="60"/>
      <c r="BR459" s="60"/>
      <c r="BS459" s="60"/>
      <c r="BT459" s="60"/>
      <c r="BU459" s="60"/>
      <c r="BV459" s="60"/>
      <c r="BW459" s="60"/>
    </row>
    <row r="460" spans="1:75" s="18" customFormat="1">
      <c r="A460" s="18" t="s">
        <v>87</v>
      </c>
      <c r="C460" s="19"/>
      <c r="E460" s="20">
        <v>1990.8421262193899</v>
      </c>
      <c r="F460" s="20">
        <v>1990.8421262193899</v>
      </c>
      <c r="G460" s="20">
        <f t="shared" si="20"/>
        <v>0</v>
      </c>
      <c r="H460" s="20">
        <f t="shared" si="19"/>
        <v>1</v>
      </c>
      <c r="I460" s="61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  <c r="BB460" s="61"/>
      <c r="BC460" s="61"/>
      <c r="BD460" s="61"/>
      <c r="BE460" s="61"/>
      <c r="BF460" s="61"/>
      <c r="BG460" s="61"/>
      <c r="BH460" s="61"/>
      <c r="BI460" s="61"/>
      <c r="BJ460" s="61"/>
      <c r="BK460" s="61"/>
      <c r="BL460" s="61"/>
      <c r="BM460" s="61"/>
      <c r="BN460" s="61"/>
      <c r="BO460" s="61"/>
      <c r="BP460" s="61"/>
      <c r="BQ460" s="61"/>
      <c r="BR460" s="61"/>
      <c r="BS460" s="61"/>
      <c r="BT460" s="61"/>
      <c r="BU460" s="61"/>
      <c r="BV460" s="61"/>
      <c r="BW460" s="61"/>
    </row>
    <row r="461" spans="1:75" s="18" customFormat="1">
      <c r="A461" s="18">
        <v>3</v>
      </c>
      <c r="B461" s="18" t="s">
        <v>10</v>
      </c>
      <c r="C461" s="19" t="s">
        <v>88</v>
      </c>
      <c r="E461" s="20">
        <v>1990.8421262193899</v>
      </c>
      <c r="F461" s="20">
        <v>1990.8421262193899</v>
      </c>
      <c r="G461" s="20">
        <f t="shared" si="20"/>
        <v>0</v>
      </c>
      <c r="H461" s="20">
        <f t="shared" si="19"/>
        <v>1</v>
      </c>
      <c r="I461" s="61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  <c r="BB461" s="61"/>
      <c r="BC461" s="61"/>
      <c r="BD461" s="61"/>
      <c r="BE461" s="61"/>
      <c r="BF461" s="61"/>
      <c r="BG461" s="61"/>
      <c r="BH461" s="61"/>
      <c r="BI461" s="61"/>
      <c r="BJ461" s="61"/>
      <c r="BK461" s="61"/>
      <c r="BL461" s="61"/>
      <c r="BM461" s="61"/>
      <c r="BN461" s="61"/>
      <c r="BO461" s="61"/>
      <c r="BP461" s="61"/>
      <c r="BQ461" s="61"/>
      <c r="BR461" s="61"/>
      <c r="BS461" s="61"/>
      <c r="BT461" s="61"/>
      <c r="BU461" s="61"/>
      <c r="BV461" s="61"/>
      <c r="BW461" s="61"/>
    </row>
    <row r="462" spans="1:75" s="18" customFormat="1">
      <c r="A462" s="18">
        <v>32</v>
      </c>
      <c r="B462" s="18" t="s">
        <v>31</v>
      </c>
      <c r="C462" s="19" t="s">
        <v>88</v>
      </c>
      <c r="E462" s="20">
        <v>1990.8421262193899</v>
      </c>
      <c r="F462" s="20">
        <v>1990.8421262193899</v>
      </c>
      <c r="G462" s="20">
        <f t="shared" si="20"/>
        <v>0</v>
      </c>
      <c r="H462" s="20">
        <f t="shared" si="19"/>
        <v>1</v>
      </c>
      <c r="I462" s="61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  <c r="BB462" s="61"/>
      <c r="BC462" s="61"/>
      <c r="BD462" s="61"/>
      <c r="BE462" s="61"/>
      <c r="BF462" s="61"/>
      <c r="BG462" s="61"/>
      <c r="BH462" s="61"/>
      <c r="BI462" s="61"/>
      <c r="BJ462" s="61"/>
      <c r="BK462" s="61"/>
      <c r="BL462" s="61"/>
      <c r="BM462" s="61"/>
      <c r="BN462" s="61"/>
      <c r="BO462" s="61"/>
      <c r="BP462" s="61"/>
      <c r="BQ462" s="61"/>
      <c r="BR462" s="61"/>
      <c r="BS462" s="61"/>
      <c r="BT462" s="61"/>
      <c r="BU462" s="61"/>
      <c r="BV462" s="61"/>
      <c r="BW462" s="61"/>
    </row>
    <row r="463" spans="1:75" s="18" customFormat="1">
      <c r="A463" s="18">
        <v>322</v>
      </c>
      <c r="B463" s="18" t="s">
        <v>27</v>
      </c>
      <c r="C463" s="19" t="s">
        <v>88</v>
      </c>
      <c r="E463" s="20">
        <v>1990.8421262193899</v>
      </c>
      <c r="F463" s="20">
        <v>1990.8421262193899</v>
      </c>
      <c r="G463" s="20">
        <f t="shared" si="20"/>
        <v>0</v>
      </c>
      <c r="H463" s="20">
        <f t="shared" si="19"/>
        <v>1</v>
      </c>
      <c r="I463" s="61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  <c r="BB463" s="61"/>
      <c r="BC463" s="61"/>
      <c r="BD463" s="61"/>
      <c r="BE463" s="61"/>
      <c r="BF463" s="61"/>
      <c r="BG463" s="61"/>
      <c r="BH463" s="61"/>
      <c r="BI463" s="61"/>
      <c r="BJ463" s="61"/>
      <c r="BK463" s="61"/>
      <c r="BL463" s="61"/>
      <c r="BM463" s="61"/>
      <c r="BN463" s="61"/>
      <c r="BO463" s="61"/>
      <c r="BP463" s="61"/>
      <c r="BQ463" s="61"/>
      <c r="BR463" s="61"/>
      <c r="BS463" s="61"/>
      <c r="BT463" s="61"/>
      <c r="BU463" s="61"/>
      <c r="BV463" s="61"/>
      <c r="BW463" s="61"/>
    </row>
    <row r="464" spans="1:75" s="37" customFormat="1">
      <c r="A464" s="37" t="s">
        <v>221</v>
      </c>
      <c r="C464" s="38"/>
      <c r="E464" s="39">
        <v>0</v>
      </c>
      <c r="F464" s="39">
        <v>12000</v>
      </c>
      <c r="G464" s="40">
        <f t="shared" si="20"/>
        <v>12000</v>
      </c>
      <c r="H464" s="40">
        <v>0</v>
      </c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  <c r="AW464" s="60"/>
      <c r="AX464" s="60"/>
      <c r="AY464" s="60"/>
      <c r="AZ464" s="60"/>
      <c r="BA464" s="60"/>
      <c r="BB464" s="60"/>
      <c r="BC464" s="60"/>
      <c r="BD464" s="60"/>
      <c r="BE464" s="60"/>
      <c r="BF464" s="60"/>
      <c r="BG464" s="60"/>
      <c r="BH464" s="60"/>
      <c r="BI464" s="60"/>
      <c r="BJ464" s="60"/>
      <c r="BK464" s="60"/>
      <c r="BL464" s="60"/>
      <c r="BM464" s="60"/>
      <c r="BN464" s="60"/>
      <c r="BO464" s="60"/>
      <c r="BP464" s="60"/>
      <c r="BQ464" s="60"/>
      <c r="BR464" s="60"/>
      <c r="BS464" s="60"/>
      <c r="BT464" s="60"/>
      <c r="BU464" s="60"/>
      <c r="BV464" s="60"/>
      <c r="BW464" s="60"/>
    </row>
    <row r="465" spans="1:75" s="18" customFormat="1">
      <c r="A465" s="18" t="s">
        <v>110</v>
      </c>
      <c r="C465" s="19"/>
      <c r="E465" s="20">
        <v>0</v>
      </c>
      <c r="F465" s="20">
        <v>12000</v>
      </c>
      <c r="G465" s="20">
        <f t="shared" si="20"/>
        <v>12000</v>
      </c>
      <c r="H465" s="20">
        <v>0</v>
      </c>
      <c r="I465" s="61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  <c r="BB465" s="61"/>
      <c r="BC465" s="61"/>
      <c r="BD465" s="61"/>
      <c r="BE465" s="61"/>
      <c r="BF465" s="61"/>
      <c r="BG465" s="61"/>
      <c r="BH465" s="61"/>
      <c r="BI465" s="61"/>
      <c r="BJ465" s="61"/>
      <c r="BK465" s="61"/>
      <c r="BL465" s="61"/>
      <c r="BM465" s="61"/>
      <c r="BN465" s="61"/>
      <c r="BO465" s="61"/>
      <c r="BP465" s="61"/>
      <c r="BQ465" s="61"/>
      <c r="BR465" s="61"/>
      <c r="BS465" s="61"/>
      <c r="BT465" s="61"/>
      <c r="BU465" s="61"/>
      <c r="BV465" s="61"/>
      <c r="BW465" s="61"/>
    </row>
    <row r="466" spans="1:75" s="18" customFormat="1">
      <c r="A466" s="18">
        <v>3</v>
      </c>
      <c r="B466" s="18" t="s">
        <v>10</v>
      </c>
      <c r="C466" s="19" t="s">
        <v>99</v>
      </c>
      <c r="E466" s="20">
        <v>0</v>
      </c>
      <c r="F466" s="20">
        <v>12000</v>
      </c>
      <c r="G466" s="20">
        <f t="shared" si="20"/>
        <v>12000</v>
      </c>
      <c r="H466" s="20">
        <v>0</v>
      </c>
      <c r="I466" s="61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  <c r="BB466" s="61"/>
      <c r="BC466" s="61"/>
      <c r="BD466" s="61"/>
      <c r="BE466" s="61"/>
      <c r="BF466" s="61"/>
      <c r="BG466" s="61"/>
      <c r="BH466" s="61"/>
      <c r="BI466" s="61"/>
      <c r="BJ466" s="61"/>
      <c r="BK466" s="61"/>
      <c r="BL466" s="61"/>
      <c r="BM466" s="61"/>
      <c r="BN466" s="61"/>
      <c r="BO466" s="61"/>
      <c r="BP466" s="61"/>
      <c r="BQ466" s="61"/>
      <c r="BR466" s="61"/>
      <c r="BS466" s="61"/>
      <c r="BT466" s="61"/>
      <c r="BU466" s="61"/>
      <c r="BV466" s="61"/>
      <c r="BW466" s="61"/>
    </row>
    <row r="467" spans="1:75" s="18" customFormat="1">
      <c r="A467" s="18">
        <v>32</v>
      </c>
      <c r="B467" s="18" t="s">
        <v>31</v>
      </c>
      <c r="C467" s="19" t="s">
        <v>99</v>
      </c>
      <c r="E467" s="20">
        <v>0</v>
      </c>
      <c r="F467" s="20">
        <v>12000</v>
      </c>
      <c r="G467" s="20">
        <f t="shared" si="20"/>
        <v>12000</v>
      </c>
      <c r="H467" s="20">
        <v>0</v>
      </c>
      <c r="I467" s="61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  <c r="BB467" s="61"/>
      <c r="BC467" s="61"/>
      <c r="BD467" s="61"/>
      <c r="BE467" s="61"/>
      <c r="BF467" s="61"/>
      <c r="BG467" s="61"/>
      <c r="BH467" s="61"/>
      <c r="BI467" s="61"/>
      <c r="BJ467" s="61"/>
      <c r="BK467" s="61"/>
      <c r="BL467" s="61"/>
      <c r="BM467" s="61"/>
      <c r="BN467" s="61"/>
      <c r="BO467" s="61"/>
      <c r="BP467" s="61"/>
      <c r="BQ467" s="61"/>
      <c r="BR467" s="61"/>
      <c r="BS467" s="61"/>
      <c r="BT467" s="61"/>
      <c r="BU467" s="61"/>
      <c r="BV467" s="61"/>
      <c r="BW467" s="61"/>
    </row>
    <row r="468" spans="1:75" s="18" customFormat="1">
      <c r="A468" s="18">
        <v>323</v>
      </c>
      <c r="B468" s="18" t="s">
        <v>34</v>
      </c>
      <c r="C468" s="19" t="s">
        <v>99</v>
      </c>
      <c r="E468" s="20">
        <v>0</v>
      </c>
      <c r="F468" s="20">
        <v>12000</v>
      </c>
      <c r="G468" s="20">
        <f t="shared" si="20"/>
        <v>12000</v>
      </c>
      <c r="H468" s="20">
        <v>0</v>
      </c>
      <c r="I468" s="61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  <c r="BB468" s="61"/>
      <c r="BC468" s="61"/>
      <c r="BD468" s="61"/>
      <c r="BE468" s="61"/>
      <c r="BF468" s="61"/>
      <c r="BG468" s="61"/>
      <c r="BH468" s="61"/>
      <c r="BI468" s="61"/>
      <c r="BJ468" s="61"/>
      <c r="BK468" s="61"/>
      <c r="BL468" s="61"/>
      <c r="BM468" s="61"/>
      <c r="BN468" s="61"/>
      <c r="BO468" s="61"/>
      <c r="BP468" s="61"/>
      <c r="BQ468" s="61"/>
      <c r="BR468" s="61"/>
      <c r="BS468" s="61"/>
      <c r="BT468" s="61"/>
      <c r="BU468" s="61"/>
      <c r="BV468" s="61"/>
      <c r="BW468" s="61"/>
    </row>
    <row r="469" spans="1:75" s="37" customFormat="1">
      <c r="A469" s="37" t="s">
        <v>222</v>
      </c>
      <c r="C469" s="38"/>
      <c r="E469" s="39">
        <v>0</v>
      </c>
      <c r="F469" s="39">
        <v>7000</v>
      </c>
      <c r="G469" s="40">
        <f t="shared" si="20"/>
        <v>7000</v>
      </c>
      <c r="H469" s="40">
        <v>0</v>
      </c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  <c r="AW469" s="60"/>
      <c r="AX469" s="60"/>
      <c r="AY469" s="60"/>
      <c r="AZ469" s="60"/>
      <c r="BA469" s="60"/>
      <c r="BB469" s="60"/>
      <c r="BC469" s="60"/>
      <c r="BD469" s="60"/>
      <c r="BE469" s="60"/>
      <c r="BF469" s="60"/>
      <c r="BG469" s="60"/>
      <c r="BH469" s="60"/>
      <c r="BI469" s="60"/>
      <c r="BJ469" s="60"/>
      <c r="BK469" s="60"/>
      <c r="BL469" s="60"/>
      <c r="BM469" s="60"/>
      <c r="BN469" s="60"/>
      <c r="BO469" s="60"/>
      <c r="BP469" s="60"/>
      <c r="BQ469" s="60"/>
      <c r="BR469" s="60"/>
      <c r="BS469" s="60"/>
      <c r="BT469" s="60"/>
      <c r="BU469" s="60"/>
      <c r="BV469" s="60"/>
      <c r="BW469" s="60"/>
    </row>
    <row r="470" spans="1:75" s="18" customFormat="1">
      <c r="A470" s="18" t="s">
        <v>223</v>
      </c>
      <c r="C470" s="19"/>
      <c r="E470" s="20">
        <v>0</v>
      </c>
      <c r="F470" s="20">
        <v>7000</v>
      </c>
      <c r="G470" s="20">
        <f t="shared" si="20"/>
        <v>7000</v>
      </c>
      <c r="H470" s="20">
        <v>0</v>
      </c>
      <c r="I470" s="61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  <c r="BB470" s="61"/>
      <c r="BC470" s="61"/>
      <c r="BD470" s="61"/>
      <c r="BE470" s="61"/>
      <c r="BF470" s="61"/>
      <c r="BG470" s="61"/>
      <c r="BH470" s="61"/>
      <c r="BI470" s="61"/>
      <c r="BJ470" s="61"/>
      <c r="BK470" s="61"/>
      <c r="BL470" s="61"/>
      <c r="BM470" s="61"/>
      <c r="BN470" s="61"/>
      <c r="BO470" s="61"/>
      <c r="BP470" s="61"/>
      <c r="BQ470" s="61"/>
      <c r="BR470" s="61"/>
      <c r="BS470" s="61"/>
      <c r="BT470" s="61"/>
      <c r="BU470" s="61"/>
      <c r="BV470" s="61"/>
      <c r="BW470" s="61"/>
    </row>
    <row r="471" spans="1:75" s="18" customFormat="1">
      <c r="A471" s="18">
        <v>3</v>
      </c>
      <c r="B471" s="18" t="s">
        <v>10</v>
      </c>
      <c r="C471" s="19" t="s">
        <v>99</v>
      </c>
      <c r="E471" s="20">
        <v>0</v>
      </c>
      <c r="F471" s="20">
        <v>7000</v>
      </c>
      <c r="G471" s="20">
        <f t="shared" si="20"/>
        <v>7000</v>
      </c>
      <c r="H471" s="20">
        <v>0</v>
      </c>
      <c r="I471" s="61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  <c r="BB471" s="61"/>
      <c r="BC471" s="61"/>
      <c r="BD471" s="61"/>
      <c r="BE471" s="61"/>
      <c r="BF471" s="61"/>
      <c r="BG471" s="61"/>
      <c r="BH471" s="61"/>
      <c r="BI471" s="61"/>
      <c r="BJ471" s="61"/>
      <c r="BK471" s="61"/>
      <c r="BL471" s="61"/>
      <c r="BM471" s="61"/>
      <c r="BN471" s="61"/>
      <c r="BO471" s="61"/>
      <c r="BP471" s="61"/>
      <c r="BQ471" s="61"/>
      <c r="BR471" s="61"/>
      <c r="BS471" s="61"/>
      <c r="BT471" s="61"/>
      <c r="BU471" s="61"/>
      <c r="BV471" s="61"/>
      <c r="BW471" s="61"/>
    </row>
    <row r="472" spans="1:75" s="18" customFormat="1">
      <c r="A472" s="18">
        <v>32</v>
      </c>
      <c r="B472" s="18" t="s">
        <v>31</v>
      </c>
      <c r="C472" s="19" t="s">
        <v>99</v>
      </c>
      <c r="E472" s="20">
        <v>0</v>
      </c>
      <c r="F472" s="20">
        <v>7000</v>
      </c>
      <c r="G472" s="20">
        <f t="shared" si="20"/>
        <v>7000</v>
      </c>
      <c r="H472" s="20">
        <v>0</v>
      </c>
      <c r="I472" s="61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  <c r="BB472" s="61"/>
      <c r="BC472" s="61"/>
      <c r="BD472" s="61"/>
      <c r="BE472" s="61"/>
      <c r="BF472" s="61"/>
      <c r="BG472" s="61"/>
      <c r="BH472" s="61"/>
      <c r="BI472" s="61"/>
      <c r="BJ472" s="61"/>
      <c r="BK472" s="61"/>
      <c r="BL472" s="61"/>
      <c r="BM472" s="61"/>
      <c r="BN472" s="61"/>
      <c r="BO472" s="61"/>
      <c r="BP472" s="61"/>
      <c r="BQ472" s="61"/>
      <c r="BR472" s="61"/>
      <c r="BS472" s="61"/>
      <c r="BT472" s="61"/>
      <c r="BU472" s="61"/>
      <c r="BV472" s="61"/>
      <c r="BW472" s="61"/>
    </row>
    <row r="473" spans="1:75" s="18" customFormat="1">
      <c r="A473" s="18">
        <v>323</v>
      </c>
      <c r="B473" s="18" t="s">
        <v>34</v>
      </c>
      <c r="C473" s="19" t="s">
        <v>99</v>
      </c>
      <c r="E473" s="20">
        <v>0</v>
      </c>
      <c r="F473" s="20">
        <v>7000</v>
      </c>
      <c r="G473" s="20">
        <f t="shared" si="20"/>
        <v>7000</v>
      </c>
      <c r="H473" s="20">
        <v>0</v>
      </c>
      <c r="I473" s="61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  <c r="BB473" s="61"/>
      <c r="BC473" s="61"/>
      <c r="BD473" s="61"/>
      <c r="BE473" s="61"/>
      <c r="BF473" s="61"/>
      <c r="BG473" s="61"/>
      <c r="BH473" s="61"/>
      <c r="BI473" s="61"/>
      <c r="BJ473" s="61"/>
      <c r="BK473" s="61"/>
      <c r="BL473" s="61"/>
      <c r="BM473" s="61"/>
      <c r="BN473" s="61"/>
      <c r="BO473" s="61"/>
      <c r="BP473" s="61"/>
      <c r="BQ473" s="61"/>
      <c r="BR473" s="61"/>
      <c r="BS473" s="61"/>
      <c r="BT473" s="61"/>
      <c r="BU473" s="61"/>
      <c r="BV473" s="61"/>
      <c r="BW473" s="61"/>
    </row>
    <row r="474" spans="1:75" s="37" customFormat="1">
      <c r="A474" s="37" t="s">
        <v>224</v>
      </c>
      <c r="C474" s="38"/>
      <c r="E474" s="39">
        <v>0</v>
      </c>
      <c r="F474" s="39">
        <v>8000</v>
      </c>
      <c r="G474" s="40">
        <f t="shared" si="20"/>
        <v>8000</v>
      </c>
      <c r="H474" s="40">
        <v>0</v>
      </c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  <c r="AW474" s="60"/>
      <c r="AX474" s="60"/>
      <c r="AY474" s="60"/>
      <c r="AZ474" s="60"/>
      <c r="BA474" s="60"/>
      <c r="BB474" s="60"/>
      <c r="BC474" s="60"/>
      <c r="BD474" s="60"/>
      <c r="BE474" s="60"/>
      <c r="BF474" s="60"/>
      <c r="BG474" s="60"/>
      <c r="BH474" s="60"/>
      <c r="BI474" s="60"/>
      <c r="BJ474" s="60"/>
      <c r="BK474" s="60"/>
      <c r="BL474" s="60"/>
      <c r="BM474" s="60"/>
      <c r="BN474" s="60"/>
      <c r="BO474" s="60"/>
      <c r="BP474" s="60"/>
      <c r="BQ474" s="60"/>
      <c r="BR474" s="60"/>
      <c r="BS474" s="60"/>
      <c r="BT474" s="60"/>
      <c r="BU474" s="60"/>
      <c r="BV474" s="60"/>
      <c r="BW474" s="60"/>
    </row>
    <row r="475" spans="1:75" s="18" customFormat="1">
      <c r="A475" s="18" t="s">
        <v>223</v>
      </c>
      <c r="C475" s="19"/>
      <c r="E475" s="20">
        <v>0</v>
      </c>
      <c r="F475" s="20">
        <v>8000</v>
      </c>
      <c r="G475" s="20">
        <f t="shared" si="20"/>
        <v>8000</v>
      </c>
      <c r="H475" s="20">
        <v>0</v>
      </c>
      <c r="I475" s="61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  <c r="BK475" s="61"/>
      <c r="BL475" s="61"/>
      <c r="BM475" s="61"/>
      <c r="BN475" s="61"/>
      <c r="BO475" s="61"/>
      <c r="BP475" s="61"/>
      <c r="BQ475" s="61"/>
      <c r="BR475" s="61"/>
      <c r="BS475" s="61"/>
      <c r="BT475" s="61"/>
      <c r="BU475" s="61"/>
      <c r="BV475" s="61"/>
      <c r="BW475" s="61"/>
    </row>
    <row r="476" spans="1:75" s="18" customFormat="1">
      <c r="A476" s="18">
        <v>3</v>
      </c>
      <c r="B476" s="18" t="s">
        <v>10</v>
      </c>
      <c r="C476" s="19" t="s">
        <v>99</v>
      </c>
      <c r="E476" s="20">
        <v>0</v>
      </c>
      <c r="F476" s="20">
        <v>8000</v>
      </c>
      <c r="G476" s="20">
        <f t="shared" si="20"/>
        <v>8000</v>
      </c>
      <c r="H476" s="20">
        <v>0</v>
      </c>
      <c r="I476" s="61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  <c r="BK476" s="61"/>
      <c r="BL476" s="61"/>
      <c r="BM476" s="61"/>
      <c r="BN476" s="61"/>
      <c r="BO476" s="61"/>
      <c r="BP476" s="61"/>
      <c r="BQ476" s="61"/>
      <c r="BR476" s="61"/>
      <c r="BS476" s="61"/>
      <c r="BT476" s="61"/>
      <c r="BU476" s="61"/>
      <c r="BV476" s="61"/>
      <c r="BW476" s="61"/>
    </row>
    <row r="477" spans="1:75" s="18" customFormat="1">
      <c r="A477" s="18">
        <v>32</v>
      </c>
      <c r="B477" s="18" t="s">
        <v>31</v>
      </c>
      <c r="C477" s="19" t="s">
        <v>99</v>
      </c>
      <c r="E477" s="20">
        <v>0</v>
      </c>
      <c r="F477" s="20">
        <v>8000</v>
      </c>
      <c r="G477" s="20">
        <f t="shared" si="20"/>
        <v>8000</v>
      </c>
      <c r="H477" s="20">
        <v>0</v>
      </c>
      <c r="I477" s="61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  <c r="BK477" s="61"/>
      <c r="BL477" s="61"/>
      <c r="BM477" s="61"/>
      <c r="BN477" s="61"/>
      <c r="BO477" s="61"/>
      <c r="BP477" s="61"/>
      <c r="BQ477" s="61"/>
      <c r="BR477" s="61"/>
      <c r="BS477" s="61"/>
      <c r="BT477" s="61"/>
      <c r="BU477" s="61"/>
      <c r="BV477" s="61"/>
      <c r="BW477" s="61"/>
    </row>
    <row r="478" spans="1:75" s="18" customFormat="1">
      <c r="A478" s="18">
        <v>323</v>
      </c>
      <c r="B478" s="18" t="s">
        <v>34</v>
      </c>
      <c r="C478" s="19" t="s">
        <v>99</v>
      </c>
      <c r="E478" s="20">
        <v>0</v>
      </c>
      <c r="F478" s="20">
        <v>8000</v>
      </c>
      <c r="G478" s="20">
        <f t="shared" si="20"/>
        <v>8000</v>
      </c>
      <c r="H478" s="20">
        <v>0</v>
      </c>
      <c r="I478" s="61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  <c r="BK478" s="61"/>
      <c r="BL478" s="61"/>
      <c r="BM478" s="61"/>
      <c r="BN478" s="61"/>
      <c r="BO478" s="61"/>
      <c r="BP478" s="61"/>
      <c r="BQ478" s="61"/>
      <c r="BR478" s="61"/>
      <c r="BS478" s="61"/>
      <c r="BT478" s="61"/>
      <c r="BU478" s="61"/>
      <c r="BV478" s="61"/>
      <c r="BW478" s="61"/>
    </row>
    <row r="479" spans="1:75" s="37" customFormat="1">
      <c r="A479" s="37" t="s">
        <v>263</v>
      </c>
      <c r="C479" s="38"/>
      <c r="E479" s="39">
        <v>0</v>
      </c>
      <c r="F479" s="39">
        <v>2000</v>
      </c>
      <c r="G479" s="40">
        <f t="shared" si="20"/>
        <v>2000</v>
      </c>
      <c r="H479" s="40">
        <v>0</v>
      </c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  <c r="AW479" s="60"/>
      <c r="AX479" s="60"/>
      <c r="AY479" s="60"/>
      <c r="AZ479" s="60"/>
      <c r="BA479" s="60"/>
      <c r="BB479" s="60"/>
      <c r="BC479" s="60"/>
      <c r="BD479" s="60"/>
      <c r="BE479" s="60"/>
      <c r="BF479" s="60"/>
      <c r="BG479" s="60"/>
      <c r="BH479" s="60"/>
      <c r="BI479" s="60"/>
      <c r="BJ479" s="60"/>
      <c r="BK479" s="60"/>
      <c r="BL479" s="60"/>
      <c r="BM479" s="60"/>
      <c r="BN479" s="60"/>
      <c r="BO479" s="60"/>
      <c r="BP479" s="60"/>
      <c r="BQ479" s="60"/>
      <c r="BR479" s="60"/>
      <c r="BS479" s="60"/>
      <c r="BT479" s="60"/>
      <c r="BU479" s="60"/>
      <c r="BV479" s="60"/>
      <c r="BW479" s="60"/>
    </row>
    <row r="480" spans="1:75" s="18" customFormat="1">
      <c r="A480" s="18" t="s">
        <v>223</v>
      </c>
      <c r="C480" s="19"/>
      <c r="E480" s="20">
        <v>0</v>
      </c>
      <c r="F480" s="20">
        <v>2000</v>
      </c>
      <c r="G480" s="20">
        <f t="shared" si="20"/>
        <v>2000</v>
      </c>
      <c r="H480" s="20">
        <v>0</v>
      </c>
      <c r="I480" s="61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  <c r="BK480" s="61"/>
      <c r="BL480" s="61"/>
      <c r="BM480" s="61"/>
      <c r="BN480" s="61"/>
      <c r="BO480" s="61"/>
      <c r="BP480" s="61"/>
      <c r="BQ480" s="61"/>
      <c r="BR480" s="61"/>
      <c r="BS480" s="61"/>
      <c r="BT480" s="61"/>
      <c r="BU480" s="61"/>
      <c r="BV480" s="61"/>
      <c r="BW480" s="61"/>
    </row>
    <row r="481" spans="1:75" s="18" customFormat="1">
      <c r="A481" s="18">
        <v>3</v>
      </c>
      <c r="B481" s="18" t="s">
        <v>10</v>
      </c>
      <c r="C481" s="19" t="s">
        <v>99</v>
      </c>
      <c r="E481" s="20">
        <v>0</v>
      </c>
      <c r="F481" s="20">
        <v>2000</v>
      </c>
      <c r="G481" s="20">
        <f t="shared" si="20"/>
        <v>2000</v>
      </c>
      <c r="H481" s="20">
        <v>0</v>
      </c>
      <c r="I481" s="61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  <c r="BK481" s="61"/>
      <c r="BL481" s="61"/>
      <c r="BM481" s="61"/>
      <c r="BN481" s="61"/>
      <c r="BO481" s="61"/>
      <c r="BP481" s="61"/>
      <c r="BQ481" s="61"/>
      <c r="BR481" s="61"/>
      <c r="BS481" s="61"/>
      <c r="BT481" s="61"/>
      <c r="BU481" s="61"/>
      <c r="BV481" s="61"/>
      <c r="BW481" s="61"/>
    </row>
    <row r="482" spans="1:75" s="18" customFormat="1">
      <c r="A482" s="18">
        <v>32</v>
      </c>
      <c r="B482" s="18" t="s">
        <v>31</v>
      </c>
      <c r="C482" s="19" t="s">
        <v>99</v>
      </c>
      <c r="E482" s="20">
        <v>0</v>
      </c>
      <c r="F482" s="20">
        <v>2000</v>
      </c>
      <c r="G482" s="20">
        <f t="shared" si="20"/>
        <v>2000</v>
      </c>
      <c r="H482" s="20">
        <v>0</v>
      </c>
      <c r="I482" s="61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  <c r="BK482" s="61"/>
      <c r="BL482" s="61"/>
      <c r="BM482" s="61"/>
      <c r="BN482" s="61"/>
      <c r="BO482" s="61"/>
      <c r="BP482" s="61"/>
      <c r="BQ482" s="61"/>
      <c r="BR482" s="61"/>
      <c r="BS482" s="61"/>
      <c r="BT482" s="61"/>
      <c r="BU482" s="61"/>
      <c r="BV482" s="61"/>
      <c r="BW482" s="61"/>
    </row>
    <row r="483" spans="1:75" s="18" customFormat="1">
      <c r="A483" s="18">
        <v>323</v>
      </c>
      <c r="B483" s="18" t="s">
        <v>34</v>
      </c>
      <c r="C483" s="19" t="s">
        <v>99</v>
      </c>
      <c r="E483" s="20">
        <v>0</v>
      </c>
      <c r="F483" s="20">
        <v>2000</v>
      </c>
      <c r="G483" s="20">
        <f t="shared" si="20"/>
        <v>2000</v>
      </c>
      <c r="H483" s="20">
        <v>0</v>
      </c>
      <c r="I483" s="61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  <c r="BK483" s="61"/>
      <c r="BL483" s="61"/>
      <c r="BM483" s="61"/>
      <c r="BN483" s="61"/>
      <c r="BO483" s="61"/>
      <c r="BP483" s="61"/>
      <c r="BQ483" s="61"/>
      <c r="BR483" s="61"/>
      <c r="BS483" s="61"/>
      <c r="BT483" s="61"/>
      <c r="BU483" s="61"/>
      <c r="BV483" s="61"/>
      <c r="BW483" s="61"/>
    </row>
    <row r="484" spans="1:75" s="37" customFormat="1">
      <c r="A484" s="37" t="s">
        <v>264</v>
      </c>
      <c r="C484" s="38"/>
      <c r="E484" s="39">
        <v>0</v>
      </c>
      <c r="F484" s="39">
        <v>1000</v>
      </c>
      <c r="G484" s="40">
        <f t="shared" si="20"/>
        <v>1000</v>
      </c>
      <c r="H484" s="40">
        <v>0</v>
      </c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  <c r="AW484" s="60"/>
      <c r="AX484" s="60"/>
      <c r="AY484" s="60"/>
      <c r="AZ484" s="60"/>
      <c r="BA484" s="60"/>
      <c r="BB484" s="60"/>
      <c r="BC484" s="60"/>
      <c r="BD484" s="60"/>
      <c r="BE484" s="60"/>
      <c r="BF484" s="60"/>
      <c r="BG484" s="60"/>
      <c r="BH484" s="60"/>
      <c r="BI484" s="60"/>
      <c r="BJ484" s="60"/>
      <c r="BK484" s="60"/>
      <c r="BL484" s="60"/>
      <c r="BM484" s="60"/>
      <c r="BN484" s="60"/>
      <c r="BO484" s="60"/>
      <c r="BP484" s="60"/>
      <c r="BQ484" s="60"/>
      <c r="BR484" s="60"/>
      <c r="BS484" s="60"/>
      <c r="BT484" s="60"/>
      <c r="BU484" s="60"/>
      <c r="BV484" s="60"/>
      <c r="BW484" s="60"/>
    </row>
    <row r="485" spans="1:75" s="18" customFormat="1">
      <c r="A485" s="18" t="s">
        <v>223</v>
      </c>
      <c r="C485" s="19"/>
      <c r="E485" s="20">
        <v>0</v>
      </c>
      <c r="F485" s="20">
        <v>1000</v>
      </c>
      <c r="G485" s="20">
        <f t="shared" si="20"/>
        <v>1000</v>
      </c>
      <c r="H485" s="20">
        <v>0</v>
      </c>
      <c r="I485" s="61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  <c r="BM485" s="61"/>
      <c r="BN485" s="61"/>
      <c r="BO485" s="61"/>
      <c r="BP485" s="61"/>
      <c r="BQ485" s="61"/>
      <c r="BR485" s="61"/>
      <c r="BS485" s="61"/>
      <c r="BT485" s="61"/>
      <c r="BU485" s="61"/>
      <c r="BV485" s="61"/>
      <c r="BW485" s="61"/>
    </row>
    <row r="486" spans="1:75" s="18" customFormat="1">
      <c r="A486" s="18">
        <v>3</v>
      </c>
      <c r="B486" s="18" t="s">
        <v>10</v>
      </c>
      <c r="C486" s="19" t="s">
        <v>99</v>
      </c>
      <c r="E486" s="20">
        <v>0</v>
      </c>
      <c r="F486" s="20">
        <v>1000</v>
      </c>
      <c r="G486" s="20">
        <f t="shared" si="20"/>
        <v>1000</v>
      </c>
      <c r="H486" s="20">
        <v>0</v>
      </c>
      <c r="I486" s="61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  <c r="BK486" s="61"/>
      <c r="BL486" s="61"/>
      <c r="BM486" s="61"/>
      <c r="BN486" s="61"/>
      <c r="BO486" s="61"/>
      <c r="BP486" s="61"/>
      <c r="BQ486" s="61"/>
      <c r="BR486" s="61"/>
      <c r="BS486" s="61"/>
      <c r="BT486" s="61"/>
      <c r="BU486" s="61"/>
      <c r="BV486" s="61"/>
      <c r="BW486" s="61"/>
    </row>
    <row r="487" spans="1:75" s="18" customFormat="1">
      <c r="A487" s="18">
        <v>32</v>
      </c>
      <c r="B487" s="18" t="s">
        <v>31</v>
      </c>
      <c r="C487" s="19" t="s">
        <v>99</v>
      </c>
      <c r="E487" s="20">
        <v>0</v>
      </c>
      <c r="F487" s="20">
        <v>1000</v>
      </c>
      <c r="G487" s="20">
        <f t="shared" si="20"/>
        <v>1000</v>
      </c>
      <c r="H487" s="20">
        <v>0</v>
      </c>
      <c r="I487" s="61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  <c r="BK487" s="61"/>
      <c r="BL487" s="61"/>
      <c r="BM487" s="61"/>
      <c r="BN487" s="61"/>
      <c r="BO487" s="61"/>
      <c r="BP487" s="61"/>
      <c r="BQ487" s="61"/>
      <c r="BR487" s="61"/>
      <c r="BS487" s="61"/>
      <c r="BT487" s="61"/>
      <c r="BU487" s="61"/>
      <c r="BV487" s="61"/>
      <c r="BW487" s="61"/>
    </row>
    <row r="488" spans="1:75" s="18" customFormat="1">
      <c r="A488" s="18">
        <v>322</v>
      </c>
      <c r="B488" s="18" t="s">
        <v>107</v>
      </c>
      <c r="C488" s="19" t="s">
        <v>99</v>
      </c>
      <c r="E488" s="20">
        <v>0</v>
      </c>
      <c r="F488" s="20">
        <v>1000</v>
      </c>
      <c r="G488" s="20">
        <f t="shared" si="20"/>
        <v>1000</v>
      </c>
      <c r="H488" s="20">
        <v>0</v>
      </c>
      <c r="I488" s="61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  <c r="BK488" s="61"/>
      <c r="BL488" s="61"/>
      <c r="BM488" s="61"/>
      <c r="BN488" s="61"/>
      <c r="BO488" s="61"/>
      <c r="BP488" s="61"/>
      <c r="BQ488" s="61"/>
      <c r="BR488" s="61"/>
      <c r="BS488" s="61"/>
      <c r="BT488" s="61"/>
      <c r="BU488" s="61"/>
      <c r="BV488" s="61"/>
      <c r="BW488" s="61"/>
    </row>
    <row r="489" spans="1:75" s="37" customFormat="1">
      <c r="A489" s="37" t="s">
        <v>254</v>
      </c>
      <c r="C489" s="38"/>
      <c r="E489" s="39">
        <v>0</v>
      </c>
      <c r="F489" s="39">
        <v>3000</v>
      </c>
      <c r="G489" s="40">
        <f t="shared" si="20"/>
        <v>3000</v>
      </c>
      <c r="H489" s="40">
        <v>0</v>
      </c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  <c r="AW489" s="60"/>
      <c r="AX489" s="60"/>
      <c r="AY489" s="60"/>
      <c r="AZ489" s="60"/>
      <c r="BA489" s="60"/>
      <c r="BB489" s="60"/>
      <c r="BC489" s="60"/>
      <c r="BD489" s="60"/>
      <c r="BE489" s="60"/>
      <c r="BF489" s="60"/>
      <c r="BG489" s="60"/>
      <c r="BH489" s="60"/>
      <c r="BI489" s="60"/>
      <c r="BJ489" s="60"/>
      <c r="BK489" s="60"/>
      <c r="BL489" s="60"/>
      <c r="BM489" s="60"/>
      <c r="BN489" s="60"/>
      <c r="BO489" s="60"/>
      <c r="BP489" s="60"/>
      <c r="BQ489" s="60"/>
      <c r="BR489" s="60"/>
      <c r="BS489" s="60"/>
      <c r="BT489" s="60"/>
      <c r="BU489" s="60"/>
      <c r="BV489" s="60"/>
      <c r="BW489" s="60"/>
    </row>
    <row r="490" spans="1:75" s="18" customFormat="1">
      <c r="A490" s="18" t="s">
        <v>219</v>
      </c>
      <c r="C490" s="19"/>
      <c r="E490" s="20">
        <v>0</v>
      </c>
      <c r="F490" s="20">
        <v>3000</v>
      </c>
      <c r="G490" s="20">
        <f t="shared" si="20"/>
        <v>3000</v>
      </c>
      <c r="H490" s="20">
        <v>0</v>
      </c>
      <c r="I490" s="61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  <c r="BM490" s="61"/>
      <c r="BN490" s="61"/>
      <c r="BO490" s="61"/>
      <c r="BP490" s="61"/>
      <c r="BQ490" s="61"/>
      <c r="BR490" s="61"/>
      <c r="BS490" s="61"/>
      <c r="BT490" s="61"/>
      <c r="BU490" s="61"/>
      <c r="BV490" s="61"/>
      <c r="BW490" s="61"/>
    </row>
    <row r="491" spans="1:75" s="18" customFormat="1">
      <c r="A491" s="18">
        <v>4</v>
      </c>
      <c r="B491" s="18" t="s">
        <v>62</v>
      </c>
      <c r="C491" s="19" t="s">
        <v>94</v>
      </c>
      <c r="E491" s="20">
        <v>0</v>
      </c>
      <c r="F491" s="20">
        <v>3000</v>
      </c>
      <c r="G491" s="20">
        <f t="shared" si="20"/>
        <v>3000</v>
      </c>
      <c r="H491" s="20">
        <v>0</v>
      </c>
      <c r="I491" s="61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  <c r="BK491" s="61"/>
      <c r="BL491" s="61"/>
      <c r="BM491" s="61"/>
      <c r="BN491" s="61"/>
      <c r="BO491" s="61"/>
      <c r="BP491" s="61"/>
      <c r="BQ491" s="61"/>
      <c r="BR491" s="61"/>
      <c r="BS491" s="61"/>
      <c r="BT491" s="61"/>
      <c r="BU491" s="61"/>
      <c r="BV491" s="61"/>
      <c r="BW491" s="61"/>
    </row>
    <row r="492" spans="1:75" s="18" customFormat="1">
      <c r="A492" s="18">
        <v>41</v>
      </c>
      <c r="B492" s="18" t="s">
        <v>95</v>
      </c>
      <c r="C492" s="19" t="s">
        <v>94</v>
      </c>
      <c r="E492" s="20">
        <v>0</v>
      </c>
      <c r="F492" s="20">
        <v>3000</v>
      </c>
      <c r="G492" s="20">
        <f t="shared" si="20"/>
        <v>3000</v>
      </c>
      <c r="H492" s="20">
        <v>0</v>
      </c>
      <c r="I492" s="61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  <c r="BK492" s="61"/>
      <c r="BL492" s="61"/>
      <c r="BM492" s="61"/>
      <c r="BN492" s="61"/>
      <c r="BO492" s="61"/>
      <c r="BP492" s="61"/>
      <c r="BQ492" s="61"/>
      <c r="BR492" s="61"/>
      <c r="BS492" s="61"/>
      <c r="BT492" s="61"/>
      <c r="BU492" s="61"/>
      <c r="BV492" s="61"/>
      <c r="BW492" s="61"/>
    </row>
    <row r="493" spans="1:75" s="18" customFormat="1">
      <c r="A493" s="18">
        <v>412</v>
      </c>
      <c r="B493" s="18" t="s">
        <v>96</v>
      </c>
      <c r="C493" s="19" t="s">
        <v>94</v>
      </c>
      <c r="E493" s="20">
        <v>0</v>
      </c>
      <c r="F493" s="20">
        <v>3000</v>
      </c>
      <c r="G493" s="20">
        <f t="shared" si="20"/>
        <v>3000</v>
      </c>
      <c r="H493" s="20">
        <v>0</v>
      </c>
      <c r="I493" s="61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  <c r="BK493" s="61"/>
      <c r="BL493" s="61"/>
      <c r="BM493" s="61"/>
      <c r="BN493" s="61"/>
      <c r="BO493" s="61"/>
      <c r="BP493" s="61"/>
      <c r="BQ493" s="61"/>
      <c r="BR493" s="61"/>
      <c r="BS493" s="61"/>
      <c r="BT493" s="61"/>
      <c r="BU493" s="61"/>
      <c r="BV493" s="61"/>
      <c r="BW493" s="61"/>
    </row>
    <row r="494" spans="1:75" s="42" customFormat="1" ht="15.75">
      <c r="A494" s="42" t="s">
        <v>120</v>
      </c>
      <c r="C494" s="43"/>
      <c r="E494" s="44">
        <v>2919.90178512177</v>
      </c>
      <c r="F494" s="44">
        <v>2919.9</v>
      </c>
      <c r="G494" s="44">
        <f t="shared" si="20"/>
        <v>-1.7851217698989785E-3</v>
      </c>
      <c r="H494" s="44">
        <f t="shared" ref="H494:H551" si="21">F494/E494</f>
        <v>0.99999938863636473</v>
      </c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  <c r="BM494" s="59"/>
      <c r="BN494" s="59"/>
      <c r="BO494" s="59"/>
      <c r="BP494" s="59"/>
      <c r="BQ494" s="59"/>
      <c r="BR494" s="59"/>
      <c r="BS494" s="59"/>
      <c r="BT494" s="59"/>
      <c r="BU494" s="59"/>
      <c r="BV494" s="59"/>
      <c r="BW494" s="59"/>
    </row>
    <row r="495" spans="1:75" s="37" customFormat="1">
      <c r="A495" s="37" t="s">
        <v>121</v>
      </c>
      <c r="C495" s="38"/>
      <c r="E495" s="39">
        <v>2919.90178512177</v>
      </c>
      <c r="F495" s="39">
        <v>2919.90178512177</v>
      </c>
      <c r="G495" s="40">
        <f t="shared" si="20"/>
        <v>0</v>
      </c>
      <c r="H495" s="40">
        <f t="shared" si="21"/>
        <v>1</v>
      </c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  <c r="AW495" s="60"/>
      <c r="AX495" s="60"/>
      <c r="AY495" s="60"/>
      <c r="AZ495" s="60"/>
      <c r="BA495" s="60"/>
      <c r="BB495" s="60"/>
      <c r="BC495" s="60"/>
      <c r="BD495" s="60"/>
      <c r="BE495" s="60"/>
      <c r="BF495" s="60"/>
      <c r="BG495" s="60"/>
      <c r="BH495" s="60"/>
      <c r="BI495" s="60"/>
      <c r="BJ495" s="60"/>
      <c r="BK495" s="60"/>
      <c r="BL495" s="60"/>
      <c r="BM495" s="60"/>
      <c r="BN495" s="60"/>
      <c r="BO495" s="60"/>
      <c r="BP495" s="60"/>
      <c r="BQ495" s="60"/>
      <c r="BR495" s="60"/>
      <c r="BS495" s="60"/>
      <c r="BT495" s="60"/>
      <c r="BU495" s="60"/>
      <c r="BV495" s="60"/>
      <c r="BW495" s="60"/>
    </row>
    <row r="496" spans="1:75" s="18" customFormat="1">
      <c r="A496" s="18" t="s">
        <v>15</v>
      </c>
      <c r="C496" s="19"/>
      <c r="E496" s="20">
        <v>2919.90178512177</v>
      </c>
      <c r="F496" s="20">
        <v>2919.90178512177</v>
      </c>
      <c r="G496" s="20">
        <f t="shared" si="20"/>
        <v>0</v>
      </c>
      <c r="H496" s="20">
        <f t="shared" si="21"/>
        <v>1</v>
      </c>
      <c r="I496" s="61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  <c r="BK496" s="61"/>
      <c r="BL496" s="61"/>
      <c r="BM496" s="61"/>
      <c r="BN496" s="61"/>
      <c r="BO496" s="61"/>
      <c r="BP496" s="61"/>
      <c r="BQ496" s="61"/>
      <c r="BR496" s="61"/>
      <c r="BS496" s="61"/>
      <c r="BT496" s="61"/>
      <c r="BU496" s="61"/>
      <c r="BV496" s="61"/>
      <c r="BW496" s="61"/>
    </row>
    <row r="497" spans="1:75" s="18" customFormat="1">
      <c r="A497" s="18">
        <v>3</v>
      </c>
      <c r="B497" s="18" t="s">
        <v>10</v>
      </c>
      <c r="C497" s="19" t="s">
        <v>11</v>
      </c>
      <c r="E497" s="20">
        <v>2919.90178512177</v>
      </c>
      <c r="F497" s="20">
        <v>2919.90178512177</v>
      </c>
      <c r="G497" s="20">
        <f t="shared" si="20"/>
        <v>0</v>
      </c>
      <c r="H497" s="20">
        <f t="shared" si="21"/>
        <v>1</v>
      </c>
      <c r="I497" s="61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  <c r="BK497" s="61"/>
      <c r="BL497" s="61"/>
      <c r="BM497" s="61"/>
      <c r="BN497" s="61"/>
      <c r="BO497" s="61"/>
      <c r="BP497" s="61"/>
      <c r="BQ497" s="61"/>
      <c r="BR497" s="61"/>
      <c r="BS497" s="61"/>
      <c r="BT497" s="61"/>
      <c r="BU497" s="61"/>
      <c r="BV497" s="61"/>
      <c r="BW497" s="61"/>
    </row>
    <row r="498" spans="1:75" s="18" customFormat="1">
      <c r="A498" s="18">
        <v>35</v>
      </c>
      <c r="B498" s="18" t="s">
        <v>122</v>
      </c>
      <c r="C498" s="19" t="s">
        <v>11</v>
      </c>
      <c r="E498" s="20">
        <v>2919.90178512177</v>
      </c>
      <c r="F498" s="20">
        <v>2919.90178512177</v>
      </c>
      <c r="G498" s="20">
        <f t="shared" si="20"/>
        <v>0</v>
      </c>
      <c r="H498" s="20">
        <f t="shared" si="21"/>
        <v>1</v>
      </c>
      <c r="I498" s="61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  <c r="BK498" s="61"/>
      <c r="BL498" s="61"/>
      <c r="BM498" s="61"/>
      <c r="BN498" s="61"/>
      <c r="BO498" s="61"/>
      <c r="BP498" s="61"/>
      <c r="BQ498" s="61"/>
      <c r="BR498" s="61"/>
      <c r="BS498" s="61"/>
      <c r="BT498" s="61"/>
      <c r="BU498" s="61"/>
      <c r="BV498" s="61"/>
      <c r="BW498" s="61"/>
    </row>
    <row r="499" spans="1:75" s="18" customFormat="1">
      <c r="A499" s="18">
        <v>352</v>
      </c>
      <c r="B499" s="18" t="s">
        <v>122</v>
      </c>
      <c r="C499" s="19" t="s">
        <v>11</v>
      </c>
      <c r="E499" s="20">
        <v>2919.90178512177</v>
      </c>
      <c r="F499" s="20">
        <v>2919.90178512177</v>
      </c>
      <c r="G499" s="20">
        <f t="shared" si="20"/>
        <v>0</v>
      </c>
      <c r="H499" s="20">
        <f t="shared" si="21"/>
        <v>1</v>
      </c>
      <c r="I499" s="61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  <c r="BK499" s="61"/>
      <c r="BL499" s="61"/>
      <c r="BM499" s="61"/>
      <c r="BN499" s="61"/>
      <c r="BO499" s="61"/>
      <c r="BP499" s="61"/>
      <c r="BQ499" s="61"/>
      <c r="BR499" s="61"/>
      <c r="BS499" s="61"/>
      <c r="BT499" s="61"/>
      <c r="BU499" s="61"/>
      <c r="BV499" s="61"/>
      <c r="BW499" s="61"/>
    </row>
    <row r="500" spans="1:75" s="42" customFormat="1" ht="15.75">
      <c r="A500" s="42" t="s">
        <v>123</v>
      </c>
      <c r="C500" s="43"/>
      <c r="E500" s="44">
        <v>5308.9123365850401</v>
      </c>
      <c r="F500" s="44">
        <v>5308.92</v>
      </c>
      <c r="G500" s="44">
        <f t="shared" si="20"/>
        <v>7.6634149600067758E-3</v>
      </c>
      <c r="H500" s="44">
        <f t="shared" si="21"/>
        <v>1.0000014435000004</v>
      </c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  <c r="AW500" s="59"/>
      <c r="AX500" s="59"/>
      <c r="AY500" s="59"/>
      <c r="AZ500" s="59"/>
      <c r="BA500" s="59"/>
      <c r="BB500" s="59"/>
      <c r="BC500" s="59"/>
      <c r="BD500" s="59"/>
      <c r="BE500" s="59"/>
      <c r="BF500" s="59"/>
      <c r="BG500" s="59"/>
      <c r="BH500" s="59"/>
      <c r="BI500" s="59"/>
      <c r="BJ500" s="59"/>
      <c r="BK500" s="59"/>
      <c r="BL500" s="59"/>
      <c r="BM500" s="59"/>
      <c r="BN500" s="59"/>
      <c r="BO500" s="59"/>
      <c r="BP500" s="59"/>
      <c r="BQ500" s="59"/>
      <c r="BR500" s="59"/>
      <c r="BS500" s="59"/>
      <c r="BT500" s="59"/>
      <c r="BU500" s="59"/>
      <c r="BV500" s="59"/>
      <c r="BW500" s="59"/>
    </row>
    <row r="501" spans="1:75" s="37" customFormat="1">
      <c r="A501" s="37" t="s">
        <v>124</v>
      </c>
      <c r="C501" s="38"/>
      <c r="E501" s="39">
        <v>1327.22808414626</v>
      </c>
      <c r="F501" s="39">
        <v>1327.22808414626</v>
      </c>
      <c r="G501" s="40">
        <f t="shared" si="20"/>
        <v>0</v>
      </c>
      <c r="H501" s="40">
        <f t="shared" si="21"/>
        <v>1</v>
      </c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  <c r="AW501" s="60"/>
      <c r="AX501" s="60"/>
      <c r="AY501" s="60"/>
      <c r="AZ501" s="60"/>
      <c r="BA501" s="60"/>
      <c r="BB501" s="60"/>
      <c r="BC501" s="60"/>
      <c r="BD501" s="60"/>
      <c r="BE501" s="60"/>
      <c r="BF501" s="60"/>
      <c r="BG501" s="60"/>
      <c r="BH501" s="60"/>
      <c r="BI501" s="60"/>
      <c r="BJ501" s="60"/>
      <c r="BK501" s="60"/>
      <c r="BL501" s="60"/>
      <c r="BM501" s="60"/>
      <c r="BN501" s="60"/>
      <c r="BO501" s="60"/>
      <c r="BP501" s="60"/>
      <c r="BQ501" s="60"/>
      <c r="BR501" s="60"/>
      <c r="BS501" s="60"/>
      <c r="BT501" s="60"/>
      <c r="BU501" s="60"/>
      <c r="BV501" s="60"/>
      <c r="BW501" s="60"/>
    </row>
    <row r="502" spans="1:75" s="18" customFormat="1">
      <c r="A502" s="18" t="s">
        <v>125</v>
      </c>
      <c r="C502" s="19"/>
      <c r="E502" s="20">
        <v>1327.22808414626</v>
      </c>
      <c r="F502" s="20">
        <v>1327.22808414626</v>
      </c>
      <c r="G502" s="20">
        <f t="shared" si="20"/>
        <v>0</v>
      </c>
      <c r="H502" s="20">
        <f t="shared" si="21"/>
        <v>1</v>
      </c>
      <c r="I502" s="61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  <c r="BK502" s="61"/>
      <c r="BL502" s="61"/>
      <c r="BM502" s="61"/>
      <c r="BN502" s="61"/>
      <c r="BO502" s="61"/>
      <c r="BP502" s="61"/>
      <c r="BQ502" s="61"/>
      <c r="BR502" s="61"/>
      <c r="BS502" s="61"/>
      <c r="BT502" s="61"/>
      <c r="BU502" s="61"/>
      <c r="BV502" s="61"/>
      <c r="BW502" s="61"/>
    </row>
    <row r="503" spans="1:75" s="18" customFormat="1">
      <c r="A503" s="18">
        <v>3</v>
      </c>
      <c r="B503" s="18" t="s">
        <v>10</v>
      </c>
      <c r="C503" s="19" t="s">
        <v>115</v>
      </c>
      <c r="E503" s="20">
        <v>1327.22808414626</v>
      </c>
      <c r="F503" s="20">
        <v>1327.22808414626</v>
      </c>
      <c r="G503" s="20">
        <f t="shared" si="20"/>
        <v>0</v>
      </c>
      <c r="H503" s="20">
        <f t="shared" si="21"/>
        <v>1</v>
      </c>
      <c r="I503" s="61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  <c r="BK503" s="61"/>
      <c r="BL503" s="61"/>
      <c r="BM503" s="61"/>
      <c r="BN503" s="61"/>
      <c r="BO503" s="61"/>
      <c r="BP503" s="61"/>
      <c r="BQ503" s="61"/>
      <c r="BR503" s="61"/>
      <c r="BS503" s="61"/>
      <c r="BT503" s="61"/>
      <c r="BU503" s="61"/>
      <c r="BV503" s="61"/>
      <c r="BW503" s="61"/>
    </row>
    <row r="504" spans="1:75" s="18" customFormat="1">
      <c r="A504" s="18">
        <v>32</v>
      </c>
      <c r="B504" s="18" t="s">
        <v>31</v>
      </c>
      <c r="C504" s="19" t="s">
        <v>115</v>
      </c>
      <c r="E504" s="20">
        <v>1327.22808414626</v>
      </c>
      <c r="F504" s="20">
        <v>1327.22808414626</v>
      </c>
      <c r="G504" s="20">
        <f t="shared" si="20"/>
        <v>0</v>
      </c>
      <c r="H504" s="20">
        <f t="shared" si="21"/>
        <v>1</v>
      </c>
      <c r="I504" s="61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  <c r="BK504" s="61"/>
      <c r="BL504" s="61"/>
      <c r="BM504" s="61"/>
      <c r="BN504" s="61"/>
      <c r="BO504" s="61"/>
      <c r="BP504" s="61"/>
      <c r="BQ504" s="61"/>
      <c r="BR504" s="61"/>
      <c r="BS504" s="61"/>
      <c r="BT504" s="61"/>
      <c r="BU504" s="61"/>
      <c r="BV504" s="61"/>
      <c r="BW504" s="61"/>
    </row>
    <row r="505" spans="1:75" s="18" customFormat="1">
      <c r="A505" s="18">
        <v>323</v>
      </c>
      <c r="B505" s="18" t="s">
        <v>34</v>
      </c>
      <c r="C505" s="19" t="s">
        <v>115</v>
      </c>
      <c r="E505" s="20">
        <v>1327.22808414626</v>
      </c>
      <c r="F505" s="20">
        <v>1327.22808414626</v>
      </c>
      <c r="G505" s="20">
        <f t="shared" si="20"/>
        <v>0</v>
      </c>
      <c r="H505" s="20">
        <f t="shared" si="21"/>
        <v>1</v>
      </c>
      <c r="I505" s="61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  <c r="BB505" s="61"/>
      <c r="BC505" s="61"/>
      <c r="BD505" s="61"/>
      <c r="BE505" s="61"/>
      <c r="BF505" s="61"/>
      <c r="BG505" s="61"/>
      <c r="BH505" s="61"/>
      <c r="BI505" s="61"/>
      <c r="BJ505" s="61"/>
      <c r="BK505" s="61"/>
      <c r="BL505" s="61"/>
      <c r="BM505" s="61"/>
      <c r="BN505" s="61"/>
      <c r="BO505" s="61"/>
      <c r="BP505" s="61"/>
      <c r="BQ505" s="61"/>
      <c r="BR505" s="61"/>
      <c r="BS505" s="61"/>
      <c r="BT505" s="61"/>
      <c r="BU505" s="61"/>
      <c r="BV505" s="61"/>
      <c r="BW505" s="61"/>
    </row>
    <row r="506" spans="1:75" s="37" customFormat="1">
      <c r="A506" s="37" t="s">
        <v>126</v>
      </c>
      <c r="C506" s="38"/>
      <c r="E506" s="39">
        <v>2654.45616829252</v>
      </c>
      <c r="F506" s="39">
        <v>2654.46</v>
      </c>
      <c r="G506" s="40">
        <f t="shared" si="20"/>
        <v>3.8317074800033879E-3</v>
      </c>
      <c r="H506" s="40">
        <f t="shared" si="21"/>
        <v>1.0000014435000004</v>
      </c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  <c r="AW506" s="60"/>
      <c r="AX506" s="60"/>
      <c r="AY506" s="60"/>
      <c r="AZ506" s="60"/>
      <c r="BA506" s="60"/>
      <c r="BB506" s="60"/>
      <c r="BC506" s="60"/>
      <c r="BD506" s="60"/>
      <c r="BE506" s="60"/>
      <c r="BF506" s="60"/>
      <c r="BG506" s="60"/>
      <c r="BH506" s="60"/>
      <c r="BI506" s="60"/>
      <c r="BJ506" s="60"/>
      <c r="BK506" s="60"/>
      <c r="BL506" s="60"/>
      <c r="BM506" s="60"/>
      <c r="BN506" s="60"/>
      <c r="BO506" s="60"/>
      <c r="BP506" s="60"/>
      <c r="BQ506" s="60"/>
      <c r="BR506" s="60"/>
      <c r="BS506" s="60"/>
      <c r="BT506" s="60"/>
      <c r="BU506" s="60"/>
      <c r="BV506" s="60"/>
      <c r="BW506" s="60"/>
    </row>
    <row r="507" spans="1:75" s="18" customFormat="1">
      <c r="A507" s="18" t="s">
        <v>15</v>
      </c>
      <c r="C507" s="19"/>
      <c r="E507" s="20">
        <v>2654.45616829252</v>
      </c>
      <c r="F507" s="20">
        <v>2654.46</v>
      </c>
      <c r="G507" s="20">
        <f t="shared" si="20"/>
        <v>3.8317074800033879E-3</v>
      </c>
      <c r="H507" s="20">
        <f t="shared" si="21"/>
        <v>1.0000014435000004</v>
      </c>
      <c r="I507" s="61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  <c r="BB507" s="61"/>
      <c r="BC507" s="61"/>
      <c r="BD507" s="61"/>
      <c r="BE507" s="61"/>
      <c r="BF507" s="61"/>
      <c r="BG507" s="61"/>
      <c r="BH507" s="61"/>
      <c r="BI507" s="61"/>
      <c r="BJ507" s="61"/>
      <c r="BK507" s="61"/>
      <c r="BL507" s="61"/>
      <c r="BM507" s="61"/>
      <c r="BN507" s="61"/>
      <c r="BO507" s="61"/>
      <c r="BP507" s="61"/>
      <c r="BQ507" s="61"/>
      <c r="BR507" s="61"/>
      <c r="BS507" s="61"/>
      <c r="BT507" s="61"/>
      <c r="BU507" s="61"/>
      <c r="BV507" s="61"/>
      <c r="BW507" s="61"/>
    </row>
    <row r="508" spans="1:75" s="18" customFormat="1">
      <c r="A508" s="18">
        <v>3</v>
      </c>
      <c r="B508" s="18" t="s">
        <v>10</v>
      </c>
      <c r="C508" s="19" t="s">
        <v>127</v>
      </c>
      <c r="E508" s="20">
        <v>2654.45616829252</v>
      </c>
      <c r="F508" s="20">
        <v>2654.46</v>
      </c>
      <c r="G508" s="20">
        <f t="shared" si="20"/>
        <v>3.8317074800033879E-3</v>
      </c>
      <c r="H508" s="20">
        <f t="shared" si="21"/>
        <v>1.0000014435000004</v>
      </c>
      <c r="I508" s="61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  <c r="BB508" s="61"/>
      <c r="BC508" s="61"/>
      <c r="BD508" s="61"/>
      <c r="BE508" s="61"/>
      <c r="BF508" s="61"/>
      <c r="BG508" s="61"/>
      <c r="BH508" s="61"/>
      <c r="BI508" s="61"/>
      <c r="BJ508" s="61"/>
      <c r="BK508" s="61"/>
      <c r="BL508" s="61"/>
      <c r="BM508" s="61"/>
      <c r="BN508" s="61"/>
      <c r="BO508" s="61"/>
      <c r="BP508" s="61"/>
      <c r="BQ508" s="61"/>
      <c r="BR508" s="61"/>
      <c r="BS508" s="61"/>
      <c r="BT508" s="61"/>
      <c r="BU508" s="61"/>
      <c r="BV508" s="61"/>
      <c r="BW508" s="61"/>
    </row>
    <row r="509" spans="1:75" s="18" customFormat="1">
      <c r="A509" s="18">
        <v>38</v>
      </c>
      <c r="B509" s="18" t="s">
        <v>31</v>
      </c>
      <c r="C509" s="19" t="s">
        <v>127</v>
      </c>
      <c r="E509" s="20">
        <v>2654.45616829252</v>
      </c>
      <c r="F509" s="20">
        <v>2654.46</v>
      </c>
      <c r="G509" s="20">
        <f t="shared" si="20"/>
        <v>3.8317074800033879E-3</v>
      </c>
      <c r="H509" s="20">
        <f t="shared" si="21"/>
        <v>1.0000014435000004</v>
      </c>
      <c r="I509" s="61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  <c r="BB509" s="61"/>
      <c r="BC509" s="61"/>
      <c r="BD509" s="61"/>
      <c r="BE509" s="61"/>
      <c r="BF509" s="61"/>
      <c r="BG509" s="61"/>
      <c r="BH509" s="61"/>
      <c r="BI509" s="61"/>
      <c r="BJ509" s="61"/>
      <c r="BK509" s="61"/>
      <c r="BL509" s="61"/>
      <c r="BM509" s="61"/>
      <c r="BN509" s="61"/>
      <c r="BO509" s="61"/>
      <c r="BP509" s="61"/>
      <c r="BQ509" s="61"/>
      <c r="BR509" s="61"/>
      <c r="BS509" s="61"/>
      <c r="BT509" s="61"/>
      <c r="BU509" s="61"/>
      <c r="BV509" s="61"/>
      <c r="BW509" s="61"/>
    </row>
    <row r="510" spans="1:75" s="18" customFormat="1">
      <c r="A510" s="18">
        <v>323</v>
      </c>
      <c r="B510" s="18" t="s">
        <v>128</v>
      </c>
      <c r="C510" s="19" t="s">
        <v>127</v>
      </c>
      <c r="E510" s="20">
        <v>2654.45616829252</v>
      </c>
      <c r="F510" s="20">
        <v>2654.46</v>
      </c>
      <c r="G510" s="20">
        <f t="shared" si="20"/>
        <v>3.8317074800033879E-3</v>
      </c>
      <c r="H510" s="20">
        <f t="shared" si="21"/>
        <v>1.0000014435000004</v>
      </c>
      <c r="I510" s="61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  <c r="BB510" s="61"/>
      <c r="BC510" s="61"/>
      <c r="BD510" s="61"/>
      <c r="BE510" s="61"/>
      <c r="BF510" s="61"/>
      <c r="BG510" s="61"/>
      <c r="BH510" s="61"/>
      <c r="BI510" s="61"/>
      <c r="BJ510" s="61"/>
      <c r="BK510" s="61"/>
      <c r="BL510" s="61"/>
      <c r="BM510" s="61"/>
      <c r="BN510" s="61"/>
      <c r="BO510" s="61"/>
      <c r="BP510" s="61"/>
      <c r="BQ510" s="61"/>
      <c r="BR510" s="61"/>
      <c r="BS510" s="61"/>
      <c r="BT510" s="61"/>
      <c r="BU510" s="61"/>
      <c r="BV510" s="61"/>
      <c r="BW510" s="61"/>
    </row>
    <row r="511" spans="1:75" s="37" customFormat="1">
      <c r="A511" s="37" t="s">
        <v>129</v>
      </c>
      <c r="C511" s="38"/>
      <c r="E511" s="39">
        <v>1327.22808414626</v>
      </c>
      <c r="F511" s="39">
        <v>1327.22808414626</v>
      </c>
      <c r="G511" s="40">
        <f t="shared" si="20"/>
        <v>0</v>
      </c>
      <c r="H511" s="40">
        <f t="shared" si="21"/>
        <v>1</v>
      </c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  <c r="AW511" s="60"/>
      <c r="AX511" s="60"/>
      <c r="AY511" s="60"/>
      <c r="AZ511" s="60"/>
      <c r="BA511" s="60"/>
      <c r="BB511" s="60"/>
      <c r="BC511" s="60"/>
      <c r="BD511" s="60"/>
      <c r="BE511" s="60"/>
      <c r="BF511" s="60"/>
      <c r="BG511" s="60"/>
      <c r="BH511" s="60"/>
      <c r="BI511" s="60"/>
      <c r="BJ511" s="60"/>
      <c r="BK511" s="60"/>
      <c r="BL511" s="60"/>
      <c r="BM511" s="60"/>
      <c r="BN511" s="60"/>
      <c r="BO511" s="60"/>
      <c r="BP511" s="60"/>
      <c r="BQ511" s="60"/>
      <c r="BR511" s="60"/>
      <c r="BS511" s="60"/>
      <c r="BT511" s="60"/>
      <c r="BU511" s="60"/>
      <c r="BV511" s="60"/>
      <c r="BW511" s="60"/>
    </row>
    <row r="512" spans="1:75" s="18" customFormat="1">
      <c r="A512" s="18" t="s">
        <v>15</v>
      </c>
      <c r="C512" s="19"/>
      <c r="E512" s="20">
        <v>1327.22808414626</v>
      </c>
      <c r="F512" s="20">
        <v>1327.22808414626</v>
      </c>
      <c r="G512" s="20">
        <f t="shared" si="20"/>
        <v>0</v>
      </c>
      <c r="H512" s="20">
        <f t="shared" si="21"/>
        <v>1</v>
      </c>
      <c r="I512" s="61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  <c r="BB512" s="61"/>
      <c r="BC512" s="61"/>
      <c r="BD512" s="61"/>
      <c r="BE512" s="61"/>
      <c r="BF512" s="61"/>
      <c r="BG512" s="61"/>
      <c r="BH512" s="61"/>
      <c r="BI512" s="61"/>
      <c r="BJ512" s="61"/>
      <c r="BK512" s="61"/>
      <c r="BL512" s="61"/>
      <c r="BM512" s="61"/>
      <c r="BN512" s="61"/>
      <c r="BO512" s="61"/>
      <c r="BP512" s="61"/>
      <c r="BQ512" s="61"/>
      <c r="BR512" s="61"/>
      <c r="BS512" s="61"/>
      <c r="BT512" s="61"/>
      <c r="BU512" s="61"/>
      <c r="BV512" s="61"/>
      <c r="BW512" s="61"/>
    </row>
    <row r="513" spans="1:75" s="18" customFormat="1">
      <c r="A513" s="18">
        <v>3</v>
      </c>
      <c r="B513" s="18" t="s">
        <v>10</v>
      </c>
      <c r="C513" s="19" t="s">
        <v>127</v>
      </c>
      <c r="E513" s="20">
        <v>1327.22808414626</v>
      </c>
      <c r="F513" s="20">
        <v>1327.22808414626</v>
      </c>
      <c r="G513" s="20">
        <f t="shared" si="20"/>
        <v>0</v>
      </c>
      <c r="H513" s="20">
        <f t="shared" si="21"/>
        <v>1</v>
      </c>
      <c r="I513" s="61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  <c r="BB513" s="61"/>
      <c r="BC513" s="61"/>
      <c r="BD513" s="61"/>
      <c r="BE513" s="61"/>
      <c r="BF513" s="61"/>
      <c r="BG513" s="61"/>
      <c r="BH513" s="61"/>
      <c r="BI513" s="61"/>
      <c r="BJ513" s="61"/>
      <c r="BK513" s="61"/>
      <c r="BL513" s="61"/>
      <c r="BM513" s="61"/>
      <c r="BN513" s="61"/>
      <c r="BO513" s="61"/>
      <c r="BP513" s="61"/>
      <c r="BQ513" s="61"/>
      <c r="BR513" s="61"/>
      <c r="BS513" s="61"/>
      <c r="BT513" s="61"/>
      <c r="BU513" s="61"/>
      <c r="BV513" s="61"/>
      <c r="BW513" s="61"/>
    </row>
    <row r="514" spans="1:75" s="18" customFormat="1">
      <c r="A514" s="18">
        <v>38</v>
      </c>
      <c r="B514" s="18" t="s">
        <v>31</v>
      </c>
      <c r="C514" s="19" t="s">
        <v>127</v>
      </c>
      <c r="E514" s="20">
        <v>1327.22808414626</v>
      </c>
      <c r="F514" s="20">
        <v>1327.22808414626</v>
      </c>
      <c r="G514" s="20">
        <f t="shared" si="20"/>
        <v>0</v>
      </c>
      <c r="H514" s="20">
        <f t="shared" si="21"/>
        <v>1</v>
      </c>
      <c r="I514" s="61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  <c r="BB514" s="61"/>
      <c r="BC514" s="61"/>
      <c r="BD514" s="61"/>
      <c r="BE514" s="61"/>
      <c r="BF514" s="61"/>
      <c r="BG514" s="61"/>
      <c r="BH514" s="61"/>
      <c r="BI514" s="61"/>
      <c r="BJ514" s="61"/>
      <c r="BK514" s="61"/>
      <c r="BL514" s="61"/>
      <c r="BM514" s="61"/>
      <c r="BN514" s="61"/>
      <c r="BO514" s="61"/>
      <c r="BP514" s="61"/>
      <c r="BQ514" s="61"/>
      <c r="BR514" s="61"/>
      <c r="BS514" s="61"/>
      <c r="BT514" s="61"/>
      <c r="BU514" s="61"/>
      <c r="BV514" s="61"/>
      <c r="BW514" s="61"/>
    </row>
    <row r="515" spans="1:75" s="18" customFormat="1">
      <c r="A515" s="18">
        <v>383</v>
      </c>
      <c r="B515" s="18" t="s">
        <v>128</v>
      </c>
      <c r="C515" s="19" t="s">
        <v>127</v>
      </c>
      <c r="E515" s="20">
        <v>1327.22808414626</v>
      </c>
      <c r="F515" s="20">
        <v>1327.22808414626</v>
      </c>
      <c r="G515" s="20">
        <f t="shared" si="20"/>
        <v>0</v>
      </c>
      <c r="H515" s="20">
        <f t="shared" si="21"/>
        <v>1</v>
      </c>
      <c r="I515" s="61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1"/>
      <c r="BF515" s="61"/>
      <c r="BG515" s="61"/>
      <c r="BH515" s="61"/>
      <c r="BI515" s="61"/>
      <c r="BJ515" s="61"/>
      <c r="BK515" s="61"/>
      <c r="BL515" s="61"/>
      <c r="BM515" s="61"/>
      <c r="BN515" s="61"/>
      <c r="BO515" s="61"/>
      <c r="BP515" s="61"/>
      <c r="BQ515" s="61"/>
      <c r="BR515" s="61"/>
      <c r="BS515" s="61"/>
      <c r="BT515" s="61"/>
      <c r="BU515" s="61"/>
      <c r="BV515" s="61"/>
      <c r="BW515" s="61"/>
    </row>
    <row r="516" spans="1:75" s="42" customFormat="1" ht="15.75">
      <c r="A516" s="42" t="s">
        <v>130</v>
      </c>
      <c r="C516" s="43"/>
      <c r="E516" s="44">
        <v>11945.0527573163</v>
      </c>
      <c r="F516" s="44">
        <v>11945.05</v>
      </c>
      <c r="G516" s="44">
        <f t="shared" si="20"/>
        <v>-2.7573163006309187E-3</v>
      </c>
      <c r="H516" s="44">
        <f t="shared" si="21"/>
        <v>0.99999976916667033</v>
      </c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  <c r="AQ516" s="59"/>
      <c r="AR516" s="59"/>
      <c r="AS516" s="59"/>
      <c r="AT516" s="59"/>
      <c r="AU516" s="59"/>
      <c r="AV516" s="59"/>
      <c r="AW516" s="59"/>
      <c r="AX516" s="59"/>
      <c r="AY516" s="59"/>
      <c r="AZ516" s="59"/>
      <c r="BA516" s="59"/>
      <c r="BB516" s="59"/>
      <c r="BC516" s="59"/>
      <c r="BD516" s="59"/>
      <c r="BE516" s="59"/>
      <c r="BF516" s="59"/>
      <c r="BG516" s="59"/>
      <c r="BH516" s="59"/>
      <c r="BI516" s="59"/>
      <c r="BJ516" s="59"/>
      <c r="BK516" s="59"/>
      <c r="BL516" s="59"/>
      <c r="BM516" s="59"/>
      <c r="BN516" s="59"/>
      <c r="BO516" s="59"/>
      <c r="BP516" s="59"/>
      <c r="BQ516" s="59"/>
      <c r="BR516" s="59"/>
      <c r="BS516" s="59"/>
      <c r="BT516" s="59"/>
      <c r="BU516" s="59"/>
      <c r="BV516" s="59"/>
      <c r="BW516" s="59"/>
    </row>
    <row r="517" spans="1:75" s="37" customFormat="1">
      <c r="A517" s="37" t="s">
        <v>272</v>
      </c>
      <c r="C517" s="38"/>
      <c r="E517" s="39">
        <v>6636.1404207312999</v>
      </c>
      <c r="F517" s="39">
        <v>6636.1404207312999</v>
      </c>
      <c r="G517" s="40">
        <f t="shared" si="20"/>
        <v>0</v>
      </c>
      <c r="H517" s="40">
        <f t="shared" si="21"/>
        <v>1</v>
      </c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  <c r="AW517" s="60"/>
      <c r="AX517" s="60"/>
      <c r="AY517" s="60"/>
      <c r="AZ517" s="60"/>
      <c r="BA517" s="60"/>
      <c r="BB517" s="60"/>
      <c r="BC517" s="60"/>
      <c r="BD517" s="60"/>
      <c r="BE517" s="60"/>
      <c r="BF517" s="60"/>
      <c r="BG517" s="60"/>
      <c r="BH517" s="60"/>
      <c r="BI517" s="60"/>
      <c r="BJ517" s="60"/>
      <c r="BK517" s="60"/>
      <c r="BL517" s="60"/>
      <c r="BM517" s="60"/>
      <c r="BN517" s="60"/>
      <c r="BO517" s="60"/>
      <c r="BP517" s="60"/>
      <c r="BQ517" s="60"/>
      <c r="BR517" s="60"/>
      <c r="BS517" s="60"/>
      <c r="BT517" s="60"/>
      <c r="BU517" s="60"/>
      <c r="BV517" s="60"/>
      <c r="BW517" s="60"/>
    </row>
    <row r="518" spans="1:75" s="18" customFormat="1">
      <c r="A518" s="18" t="s">
        <v>131</v>
      </c>
      <c r="C518" s="19"/>
      <c r="E518" s="20">
        <v>6636.1404207312999</v>
      </c>
      <c r="F518" s="20">
        <v>6636.1404207312999</v>
      </c>
      <c r="G518" s="20">
        <f t="shared" si="20"/>
        <v>0</v>
      </c>
      <c r="H518" s="20">
        <f t="shared" si="21"/>
        <v>1</v>
      </c>
      <c r="I518" s="61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  <c r="BK518" s="61"/>
      <c r="BL518" s="61"/>
      <c r="BM518" s="61"/>
      <c r="BN518" s="61"/>
      <c r="BO518" s="61"/>
      <c r="BP518" s="61"/>
      <c r="BQ518" s="61"/>
      <c r="BR518" s="61"/>
      <c r="BS518" s="61"/>
      <c r="BT518" s="61"/>
      <c r="BU518" s="61"/>
      <c r="BV518" s="61"/>
      <c r="BW518" s="61"/>
    </row>
    <row r="519" spans="1:75" s="18" customFormat="1">
      <c r="A519" s="18">
        <v>3</v>
      </c>
      <c r="B519" s="18" t="s">
        <v>10</v>
      </c>
      <c r="C519" s="19" t="s">
        <v>132</v>
      </c>
      <c r="E519" s="20">
        <v>6636.1404207312999</v>
      </c>
      <c r="F519" s="20">
        <v>6636.1404207312999</v>
      </c>
      <c r="G519" s="20">
        <f t="shared" si="20"/>
        <v>0</v>
      </c>
      <c r="H519" s="20">
        <f t="shared" si="21"/>
        <v>1</v>
      </c>
      <c r="I519" s="61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  <c r="BB519" s="61"/>
      <c r="BC519" s="61"/>
      <c r="BD519" s="61"/>
      <c r="BE519" s="61"/>
      <c r="BF519" s="61"/>
      <c r="BG519" s="61"/>
      <c r="BH519" s="61"/>
      <c r="BI519" s="61"/>
      <c r="BJ519" s="61"/>
      <c r="BK519" s="61"/>
      <c r="BL519" s="61"/>
      <c r="BM519" s="61"/>
      <c r="BN519" s="61"/>
      <c r="BO519" s="61"/>
      <c r="BP519" s="61"/>
      <c r="BQ519" s="61"/>
      <c r="BR519" s="61"/>
      <c r="BS519" s="61"/>
      <c r="BT519" s="61"/>
      <c r="BU519" s="61"/>
      <c r="BV519" s="61"/>
      <c r="BW519" s="61"/>
    </row>
    <row r="520" spans="1:75" s="18" customFormat="1">
      <c r="A520" s="18">
        <v>32</v>
      </c>
      <c r="B520" s="18" t="s">
        <v>31</v>
      </c>
      <c r="C520" s="19" t="s">
        <v>132</v>
      </c>
      <c r="E520" s="20">
        <v>6636.1404207312999</v>
      </c>
      <c r="F520" s="20">
        <v>6636.1404207312999</v>
      </c>
      <c r="G520" s="20">
        <f t="shared" si="20"/>
        <v>0</v>
      </c>
      <c r="H520" s="20">
        <f t="shared" si="21"/>
        <v>1</v>
      </c>
      <c r="I520" s="61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  <c r="BB520" s="61"/>
      <c r="BC520" s="61"/>
      <c r="BD520" s="61"/>
      <c r="BE520" s="61"/>
      <c r="BF520" s="61"/>
      <c r="BG520" s="61"/>
      <c r="BH520" s="61"/>
      <c r="BI520" s="61"/>
      <c r="BJ520" s="61"/>
      <c r="BK520" s="61"/>
      <c r="BL520" s="61"/>
      <c r="BM520" s="61"/>
      <c r="BN520" s="61"/>
      <c r="BO520" s="61"/>
      <c r="BP520" s="61"/>
      <c r="BQ520" s="61"/>
      <c r="BR520" s="61"/>
      <c r="BS520" s="61"/>
      <c r="BT520" s="61"/>
      <c r="BU520" s="61"/>
      <c r="BV520" s="61"/>
      <c r="BW520" s="61"/>
    </row>
    <row r="521" spans="1:75" s="18" customFormat="1">
      <c r="A521" s="18">
        <v>323</v>
      </c>
      <c r="B521" s="18" t="s">
        <v>34</v>
      </c>
      <c r="C521" s="19" t="s">
        <v>132</v>
      </c>
      <c r="E521" s="20">
        <v>6636.1404207312999</v>
      </c>
      <c r="F521" s="20">
        <v>6636.1404207312999</v>
      </c>
      <c r="G521" s="20">
        <f t="shared" ref="G521:G584" si="22">F521-E521</f>
        <v>0</v>
      </c>
      <c r="H521" s="20">
        <f t="shared" si="21"/>
        <v>1</v>
      </c>
      <c r="I521" s="61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1"/>
      <c r="AZ521" s="61"/>
      <c r="BA521" s="61"/>
      <c r="BB521" s="61"/>
      <c r="BC521" s="61"/>
      <c r="BD521" s="61"/>
      <c r="BE521" s="61"/>
      <c r="BF521" s="61"/>
      <c r="BG521" s="61"/>
      <c r="BH521" s="61"/>
      <c r="BI521" s="61"/>
      <c r="BJ521" s="61"/>
      <c r="BK521" s="61"/>
      <c r="BL521" s="61"/>
      <c r="BM521" s="61"/>
      <c r="BN521" s="61"/>
      <c r="BO521" s="61"/>
      <c r="BP521" s="61"/>
      <c r="BQ521" s="61"/>
      <c r="BR521" s="61"/>
      <c r="BS521" s="61"/>
      <c r="BT521" s="61"/>
      <c r="BU521" s="61"/>
      <c r="BV521" s="61"/>
      <c r="BW521" s="61"/>
    </row>
    <row r="522" spans="1:75" s="37" customFormat="1">
      <c r="A522" s="37" t="s">
        <v>133</v>
      </c>
      <c r="C522" s="38"/>
      <c r="E522" s="39">
        <v>3318.0702103656499</v>
      </c>
      <c r="F522" s="39">
        <v>3318.0702103656499</v>
      </c>
      <c r="G522" s="40">
        <f t="shared" si="22"/>
        <v>0</v>
      </c>
      <c r="H522" s="40">
        <f t="shared" si="21"/>
        <v>1</v>
      </c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  <c r="AW522" s="60"/>
      <c r="AX522" s="60"/>
      <c r="AY522" s="60"/>
      <c r="AZ522" s="60"/>
      <c r="BA522" s="60"/>
      <c r="BB522" s="60"/>
      <c r="BC522" s="60"/>
      <c r="BD522" s="60"/>
      <c r="BE522" s="60"/>
      <c r="BF522" s="60"/>
      <c r="BG522" s="60"/>
      <c r="BH522" s="60"/>
      <c r="BI522" s="60"/>
      <c r="BJ522" s="60"/>
      <c r="BK522" s="60"/>
      <c r="BL522" s="60"/>
      <c r="BM522" s="60"/>
      <c r="BN522" s="60"/>
      <c r="BO522" s="60"/>
      <c r="BP522" s="60"/>
      <c r="BQ522" s="60"/>
      <c r="BR522" s="60"/>
      <c r="BS522" s="60"/>
      <c r="BT522" s="60"/>
      <c r="BU522" s="60"/>
      <c r="BV522" s="60"/>
      <c r="BW522" s="60"/>
    </row>
    <row r="523" spans="1:75" s="18" customFormat="1">
      <c r="A523" s="18" t="s">
        <v>15</v>
      </c>
      <c r="C523" s="19"/>
      <c r="E523" s="20">
        <v>3318.0702103656499</v>
      </c>
      <c r="F523" s="20">
        <v>3318.0702103656499</v>
      </c>
      <c r="G523" s="20">
        <f t="shared" si="22"/>
        <v>0</v>
      </c>
      <c r="H523" s="20">
        <f t="shared" si="21"/>
        <v>1</v>
      </c>
      <c r="I523" s="61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  <c r="BB523" s="61"/>
      <c r="BC523" s="61"/>
      <c r="BD523" s="61"/>
      <c r="BE523" s="61"/>
      <c r="BF523" s="61"/>
      <c r="BG523" s="61"/>
      <c r="BH523" s="61"/>
      <c r="BI523" s="61"/>
      <c r="BJ523" s="61"/>
      <c r="BK523" s="61"/>
      <c r="BL523" s="61"/>
      <c r="BM523" s="61"/>
      <c r="BN523" s="61"/>
      <c r="BO523" s="61"/>
      <c r="BP523" s="61"/>
      <c r="BQ523" s="61"/>
      <c r="BR523" s="61"/>
      <c r="BS523" s="61"/>
      <c r="BT523" s="61"/>
      <c r="BU523" s="61"/>
      <c r="BV523" s="61"/>
      <c r="BW523" s="61"/>
    </row>
    <row r="524" spans="1:75" s="18" customFormat="1">
      <c r="A524" s="18">
        <v>3</v>
      </c>
      <c r="B524" s="18" t="s">
        <v>10</v>
      </c>
      <c r="C524" s="19" t="s">
        <v>132</v>
      </c>
      <c r="E524" s="20">
        <v>3318.0702103656499</v>
      </c>
      <c r="F524" s="20">
        <v>3318.0702103656499</v>
      </c>
      <c r="G524" s="20">
        <f t="shared" si="22"/>
        <v>0</v>
      </c>
      <c r="H524" s="20">
        <f t="shared" si="21"/>
        <v>1</v>
      </c>
      <c r="I524" s="61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  <c r="BB524" s="61"/>
      <c r="BC524" s="61"/>
      <c r="BD524" s="61"/>
      <c r="BE524" s="61"/>
      <c r="BF524" s="61"/>
      <c r="BG524" s="61"/>
      <c r="BH524" s="61"/>
      <c r="BI524" s="61"/>
      <c r="BJ524" s="61"/>
      <c r="BK524" s="61"/>
      <c r="BL524" s="61"/>
      <c r="BM524" s="61"/>
      <c r="BN524" s="61"/>
      <c r="BO524" s="61"/>
      <c r="BP524" s="61"/>
      <c r="BQ524" s="61"/>
      <c r="BR524" s="61"/>
      <c r="BS524" s="61"/>
      <c r="BT524" s="61"/>
      <c r="BU524" s="61"/>
      <c r="BV524" s="61"/>
      <c r="BW524" s="61"/>
    </row>
    <row r="525" spans="1:75" s="18" customFormat="1">
      <c r="A525" s="18">
        <v>32</v>
      </c>
      <c r="B525" s="18" t="s">
        <v>31</v>
      </c>
      <c r="C525" s="19" t="s">
        <v>132</v>
      </c>
      <c r="E525" s="20">
        <v>3318.0702103656499</v>
      </c>
      <c r="F525" s="20">
        <v>3318.0702103656499</v>
      </c>
      <c r="G525" s="20">
        <f t="shared" si="22"/>
        <v>0</v>
      </c>
      <c r="H525" s="20">
        <f t="shared" si="21"/>
        <v>1</v>
      </c>
      <c r="I525" s="61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  <c r="BB525" s="61"/>
      <c r="BC525" s="61"/>
      <c r="BD525" s="61"/>
      <c r="BE525" s="61"/>
      <c r="BF525" s="61"/>
      <c r="BG525" s="61"/>
      <c r="BH525" s="61"/>
      <c r="BI525" s="61"/>
      <c r="BJ525" s="61"/>
      <c r="BK525" s="61"/>
      <c r="BL525" s="61"/>
      <c r="BM525" s="61"/>
      <c r="BN525" s="61"/>
      <c r="BO525" s="61"/>
      <c r="BP525" s="61"/>
      <c r="BQ525" s="61"/>
      <c r="BR525" s="61"/>
      <c r="BS525" s="61"/>
      <c r="BT525" s="61"/>
      <c r="BU525" s="61"/>
      <c r="BV525" s="61"/>
      <c r="BW525" s="61"/>
    </row>
    <row r="526" spans="1:75" s="18" customFormat="1">
      <c r="A526" s="18">
        <v>323</v>
      </c>
      <c r="B526" s="18" t="s">
        <v>34</v>
      </c>
      <c r="C526" s="19" t="s">
        <v>132</v>
      </c>
      <c r="E526" s="20">
        <v>3318.0702103656499</v>
      </c>
      <c r="F526" s="20">
        <v>3318.0702103656499</v>
      </c>
      <c r="G526" s="20">
        <f t="shared" si="22"/>
        <v>0</v>
      </c>
      <c r="H526" s="20">
        <f t="shared" si="21"/>
        <v>1</v>
      </c>
      <c r="I526" s="61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61"/>
      <c r="BD526" s="61"/>
      <c r="BE526" s="61"/>
      <c r="BF526" s="61"/>
      <c r="BG526" s="61"/>
      <c r="BH526" s="61"/>
      <c r="BI526" s="61"/>
      <c r="BJ526" s="61"/>
      <c r="BK526" s="61"/>
      <c r="BL526" s="61"/>
      <c r="BM526" s="61"/>
      <c r="BN526" s="61"/>
      <c r="BO526" s="61"/>
      <c r="BP526" s="61"/>
      <c r="BQ526" s="61"/>
      <c r="BR526" s="61"/>
      <c r="BS526" s="61"/>
      <c r="BT526" s="61"/>
      <c r="BU526" s="61"/>
      <c r="BV526" s="61"/>
      <c r="BW526" s="61"/>
    </row>
    <row r="527" spans="1:75" s="37" customFormat="1">
      <c r="A527" s="37" t="s">
        <v>134</v>
      </c>
      <c r="C527" s="38"/>
      <c r="E527" s="39">
        <v>1990.8421262193899</v>
      </c>
      <c r="F527" s="39">
        <v>1990.8421262193899</v>
      </c>
      <c r="G527" s="40">
        <f t="shared" si="22"/>
        <v>0</v>
      </c>
      <c r="H527" s="40">
        <f t="shared" si="21"/>
        <v>1</v>
      </c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  <c r="AW527" s="60"/>
      <c r="AX527" s="60"/>
      <c r="AY527" s="60"/>
      <c r="AZ527" s="60"/>
      <c r="BA527" s="60"/>
      <c r="BB527" s="60"/>
      <c r="BC527" s="60"/>
      <c r="BD527" s="60"/>
      <c r="BE527" s="60"/>
      <c r="BF527" s="60"/>
      <c r="BG527" s="60"/>
      <c r="BH527" s="60"/>
      <c r="BI527" s="60"/>
      <c r="BJ527" s="60"/>
      <c r="BK527" s="60"/>
      <c r="BL527" s="60"/>
      <c r="BM527" s="60"/>
      <c r="BN527" s="60"/>
      <c r="BO527" s="60"/>
      <c r="BP527" s="60"/>
      <c r="BQ527" s="60"/>
      <c r="BR527" s="60"/>
      <c r="BS527" s="60"/>
      <c r="BT527" s="60"/>
      <c r="BU527" s="60"/>
      <c r="BV527" s="60"/>
      <c r="BW527" s="60"/>
    </row>
    <row r="528" spans="1:75" s="18" customFormat="1">
      <c r="A528" s="18" t="s">
        <v>15</v>
      </c>
      <c r="C528" s="19"/>
      <c r="E528" s="20">
        <v>1990.8421262193899</v>
      </c>
      <c r="F528" s="20">
        <v>1990.8421262193899</v>
      </c>
      <c r="G528" s="20">
        <f t="shared" si="22"/>
        <v>0</v>
      </c>
      <c r="H528" s="20">
        <f t="shared" si="21"/>
        <v>1</v>
      </c>
      <c r="I528" s="61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  <c r="AV528" s="61"/>
      <c r="AW528" s="61"/>
      <c r="AX528" s="61"/>
      <c r="AY528" s="61"/>
      <c r="AZ528" s="61"/>
      <c r="BA528" s="61"/>
      <c r="BB528" s="61"/>
      <c r="BC528" s="61"/>
      <c r="BD528" s="61"/>
      <c r="BE528" s="61"/>
      <c r="BF528" s="61"/>
      <c r="BG528" s="61"/>
      <c r="BH528" s="61"/>
      <c r="BI528" s="61"/>
      <c r="BJ528" s="61"/>
      <c r="BK528" s="61"/>
      <c r="BL528" s="61"/>
      <c r="BM528" s="61"/>
      <c r="BN528" s="61"/>
      <c r="BO528" s="61"/>
      <c r="BP528" s="61"/>
      <c r="BQ528" s="61"/>
      <c r="BR528" s="61"/>
      <c r="BS528" s="61"/>
      <c r="BT528" s="61"/>
      <c r="BU528" s="61"/>
      <c r="BV528" s="61"/>
      <c r="BW528" s="61"/>
    </row>
    <row r="529" spans="1:75" s="18" customFormat="1">
      <c r="A529" s="18">
        <v>3</v>
      </c>
      <c r="B529" s="18" t="s">
        <v>10</v>
      </c>
      <c r="C529" s="19" t="s">
        <v>132</v>
      </c>
      <c r="E529" s="20">
        <v>1990.8421262193899</v>
      </c>
      <c r="F529" s="20">
        <v>1990.8421262193899</v>
      </c>
      <c r="G529" s="20">
        <f t="shared" si="22"/>
        <v>0</v>
      </c>
      <c r="H529" s="20">
        <f t="shared" si="21"/>
        <v>1</v>
      </c>
      <c r="I529" s="61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  <c r="AV529" s="61"/>
      <c r="AW529" s="61"/>
      <c r="AX529" s="61"/>
      <c r="AY529" s="61"/>
      <c r="AZ529" s="61"/>
      <c r="BA529" s="61"/>
      <c r="BB529" s="61"/>
      <c r="BC529" s="61"/>
      <c r="BD529" s="61"/>
      <c r="BE529" s="61"/>
      <c r="BF529" s="61"/>
      <c r="BG529" s="61"/>
      <c r="BH529" s="61"/>
      <c r="BI529" s="61"/>
      <c r="BJ529" s="61"/>
      <c r="BK529" s="61"/>
      <c r="BL529" s="61"/>
      <c r="BM529" s="61"/>
      <c r="BN529" s="61"/>
      <c r="BO529" s="61"/>
      <c r="BP529" s="61"/>
      <c r="BQ529" s="61"/>
      <c r="BR529" s="61"/>
      <c r="BS529" s="61"/>
      <c r="BT529" s="61"/>
      <c r="BU529" s="61"/>
      <c r="BV529" s="61"/>
      <c r="BW529" s="61"/>
    </row>
    <row r="530" spans="1:75" s="18" customFormat="1">
      <c r="A530" s="18">
        <v>32</v>
      </c>
      <c r="B530" s="18" t="s">
        <v>31</v>
      </c>
      <c r="C530" s="19" t="s">
        <v>132</v>
      </c>
      <c r="E530" s="20">
        <v>1990.8421262193899</v>
      </c>
      <c r="F530" s="20">
        <v>1990.8421262193899</v>
      </c>
      <c r="G530" s="20">
        <f t="shared" si="22"/>
        <v>0</v>
      </c>
      <c r="H530" s="20">
        <f t="shared" si="21"/>
        <v>1</v>
      </c>
      <c r="I530" s="61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  <c r="AV530" s="61"/>
      <c r="AW530" s="61"/>
      <c r="AX530" s="61"/>
      <c r="AY530" s="61"/>
      <c r="AZ530" s="61"/>
      <c r="BA530" s="61"/>
      <c r="BB530" s="61"/>
      <c r="BC530" s="61"/>
      <c r="BD530" s="61"/>
      <c r="BE530" s="61"/>
      <c r="BF530" s="61"/>
      <c r="BG530" s="61"/>
      <c r="BH530" s="61"/>
      <c r="BI530" s="61"/>
      <c r="BJ530" s="61"/>
      <c r="BK530" s="61"/>
      <c r="BL530" s="61"/>
      <c r="BM530" s="61"/>
      <c r="BN530" s="61"/>
      <c r="BO530" s="61"/>
      <c r="BP530" s="61"/>
      <c r="BQ530" s="61"/>
      <c r="BR530" s="61"/>
      <c r="BS530" s="61"/>
      <c r="BT530" s="61"/>
      <c r="BU530" s="61"/>
      <c r="BV530" s="61"/>
      <c r="BW530" s="61"/>
    </row>
    <row r="531" spans="1:75" s="18" customFormat="1">
      <c r="A531" s="18">
        <v>323</v>
      </c>
      <c r="B531" s="18" t="s">
        <v>34</v>
      </c>
      <c r="C531" s="19" t="s">
        <v>132</v>
      </c>
      <c r="E531" s="20">
        <v>1990.8421262193899</v>
      </c>
      <c r="F531" s="20">
        <v>1990.8421262193899</v>
      </c>
      <c r="G531" s="20">
        <f t="shared" si="22"/>
        <v>0</v>
      </c>
      <c r="H531" s="20">
        <f t="shared" si="21"/>
        <v>1</v>
      </c>
      <c r="I531" s="61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  <c r="AV531" s="61"/>
      <c r="AW531" s="61"/>
      <c r="AX531" s="61"/>
      <c r="AY531" s="61"/>
      <c r="AZ531" s="61"/>
      <c r="BA531" s="61"/>
      <c r="BB531" s="61"/>
      <c r="BC531" s="61"/>
      <c r="BD531" s="61"/>
      <c r="BE531" s="61"/>
      <c r="BF531" s="61"/>
      <c r="BG531" s="61"/>
      <c r="BH531" s="61"/>
      <c r="BI531" s="61"/>
      <c r="BJ531" s="61"/>
      <c r="BK531" s="61"/>
      <c r="BL531" s="61"/>
      <c r="BM531" s="61"/>
      <c r="BN531" s="61"/>
      <c r="BO531" s="61"/>
      <c r="BP531" s="61"/>
      <c r="BQ531" s="61"/>
      <c r="BR531" s="61"/>
      <c r="BS531" s="61"/>
      <c r="BT531" s="61"/>
      <c r="BU531" s="61"/>
      <c r="BV531" s="61"/>
      <c r="BW531" s="61"/>
    </row>
    <row r="532" spans="1:75" s="42" customFormat="1" ht="15.75">
      <c r="A532" s="42" t="s">
        <v>135</v>
      </c>
      <c r="C532" s="43"/>
      <c r="E532" s="44">
        <v>33578.870528900399</v>
      </c>
      <c r="F532" s="44">
        <f>SUM(F533,F538,F543,F548,F553,F558,F563,F568)</f>
        <v>33578.872444754139</v>
      </c>
      <c r="G532" s="44">
        <f t="shared" si="22"/>
        <v>1.9158537397743203E-3</v>
      </c>
      <c r="H532" s="44">
        <f t="shared" si="21"/>
        <v>1.000000057055336</v>
      </c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9"/>
      <c r="AM532" s="59"/>
      <c r="AN532" s="59"/>
      <c r="AO532" s="59"/>
      <c r="AP532" s="59"/>
      <c r="AQ532" s="59"/>
      <c r="AR532" s="59"/>
      <c r="AS532" s="59"/>
      <c r="AT532" s="59"/>
      <c r="AU532" s="59"/>
      <c r="AV532" s="59"/>
      <c r="AW532" s="59"/>
      <c r="AX532" s="59"/>
      <c r="AY532" s="59"/>
      <c r="AZ532" s="59"/>
      <c r="BA532" s="59"/>
      <c r="BB532" s="59"/>
      <c r="BC532" s="59"/>
      <c r="BD532" s="59"/>
      <c r="BE532" s="59"/>
      <c r="BF532" s="59"/>
      <c r="BG532" s="59"/>
      <c r="BH532" s="59"/>
      <c r="BI532" s="59"/>
      <c r="BJ532" s="59"/>
      <c r="BK532" s="59"/>
      <c r="BL532" s="59"/>
      <c r="BM532" s="59"/>
      <c r="BN532" s="59"/>
      <c r="BO532" s="59"/>
      <c r="BP532" s="59"/>
      <c r="BQ532" s="59"/>
      <c r="BR532" s="59"/>
      <c r="BS532" s="59"/>
      <c r="BT532" s="59"/>
      <c r="BU532" s="59"/>
      <c r="BV532" s="59"/>
      <c r="BW532" s="59"/>
    </row>
    <row r="533" spans="1:75" s="37" customFormat="1">
      <c r="A533" s="37" t="s">
        <v>136</v>
      </c>
      <c r="B533" s="37" t="s">
        <v>137</v>
      </c>
      <c r="C533" s="38"/>
      <c r="E533" s="39">
        <v>1327.22808414626</v>
      </c>
      <c r="F533" s="39">
        <v>1327.22808414626</v>
      </c>
      <c r="G533" s="40">
        <f t="shared" si="22"/>
        <v>0</v>
      </c>
      <c r="H533" s="40">
        <f t="shared" si="21"/>
        <v>1</v>
      </c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  <c r="AW533" s="60"/>
      <c r="AX533" s="60"/>
      <c r="AY533" s="60"/>
      <c r="AZ533" s="60"/>
      <c r="BA533" s="60"/>
      <c r="BB533" s="60"/>
      <c r="BC533" s="60"/>
      <c r="BD533" s="60"/>
      <c r="BE533" s="60"/>
      <c r="BF533" s="60"/>
      <c r="BG533" s="60"/>
      <c r="BH533" s="60"/>
      <c r="BI533" s="60"/>
      <c r="BJ533" s="60"/>
      <c r="BK533" s="60"/>
      <c r="BL533" s="60"/>
      <c r="BM533" s="60"/>
      <c r="BN533" s="60"/>
      <c r="BO533" s="60"/>
      <c r="BP533" s="60"/>
      <c r="BQ533" s="60"/>
      <c r="BR533" s="60"/>
      <c r="BS533" s="60"/>
      <c r="BT533" s="60"/>
      <c r="BU533" s="60"/>
      <c r="BV533" s="60"/>
      <c r="BW533" s="60"/>
    </row>
    <row r="534" spans="1:75" s="18" customFormat="1">
      <c r="A534" s="18" t="s">
        <v>15</v>
      </c>
      <c r="C534" s="19"/>
      <c r="E534" s="20">
        <v>1327.22808414626</v>
      </c>
      <c r="F534" s="20">
        <v>1327.22808414626</v>
      </c>
      <c r="G534" s="20">
        <f t="shared" si="22"/>
        <v>0</v>
      </c>
      <c r="H534" s="20">
        <f t="shared" si="21"/>
        <v>1</v>
      </c>
      <c r="I534" s="61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  <c r="AV534" s="61"/>
      <c r="AW534" s="61"/>
      <c r="AX534" s="61"/>
      <c r="AY534" s="61"/>
      <c r="AZ534" s="61"/>
      <c r="BA534" s="61"/>
      <c r="BB534" s="61"/>
      <c r="BC534" s="61"/>
      <c r="BD534" s="61"/>
      <c r="BE534" s="61"/>
      <c r="BF534" s="61"/>
      <c r="BG534" s="61"/>
      <c r="BH534" s="61"/>
      <c r="BI534" s="61"/>
      <c r="BJ534" s="61"/>
      <c r="BK534" s="61"/>
      <c r="BL534" s="61"/>
      <c r="BM534" s="61"/>
      <c r="BN534" s="61"/>
      <c r="BO534" s="61"/>
      <c r="BP534" s="61"/>
      <c r="BQ534" s="61"/>
      <c r="BR534" s="61"/>
      <c r="BS534" s="61"/>
      <c r="BT534" s="61"/>
      <c r="BU534" s="61"/>
      <c r="BV534" s="61"/>
      <c r="BW534" s="61"/>
    </row>
    <row r="535" spans="1:75" s="18" customFormat="1">
      <c r="A535" s="18">
        <v>3</v>
      </c>
      <c r="B535" s="18" t="s">
        <v>10</v>
      </c>
      <c r="C535" s="19" t="s">
        <v>138</v>
      </c>
      <c r="E535" s="20">
        <v>1327.22808414626</v>
      </c>
      <c r="F535" s="20">
        <v>1327.22808414626</v>
      </c>
      <c r="G535" s="20">
        <f t="shared" si="22"/>
        <v>0</v>
      </c>
      <c r="H535" s="20">
        <f t="shared" si="21"/>
        <v>1</v>
      </c>
      <c r="I535" s="61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  <c r="BK535" s="61"/>
      <c r="BL535" s="61"/>
      <c r="BM535" s="61"/>
      <c r="BN535" s="61"/>
      <c r="BO535" s="61"/>
      <c r="BP535" s="61"/>
      <c r="BQ535" s="61"/>
      <c r="BR535" s="61"/>
      <c r="BS535" s="61"/>
      <c r="BT535" s="61"/>
      <c r="BU535" s="61"/>
      <c r="BV535" s="61"/>
      <c r="BW535" s="61"/>
    </row>
    <row r="536" spans="1:75" s="18" customFormat="1">
      <c r="A536" s="18">
        <v>37</v>
      </c>
      <c r="B536" s="18" t="s">
        <v>12</v>
      </c>
      <c r="C536" s="19" t="s">
        <v>138</v>
      </c>
      <c r="E536" s="20">
        <v>1327.22808414626</v>
      </c>
      <c r="F536" s="20">
        <v>1327.22808414626</v>
      </c>
      <c r="G536" s="20">
        <f t="shared" si="22"/>
        <v>0</v>
      </c>
      <c r="H536" s="20">
        <f t="shared" si="21"/>
        <v>1</v>
      </c>
      <c r="I536" s="61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  <c r="BK536" s="61"/>
      <c r="BL536" s="61"/>
      <c r="BM536" s="61"/>
      <c r="BN536" s="61"/>
      <c r="BO536" s="61"/>
      <c r="BP536" s="61"/>
      <c r="BQ536" s="61"/>
      <c r="BR536" s="61"/>
      <c r="BS536" s="61"/>
      <c r="BT536" s="61"/>
      <c r="BU536" s="61"/>
      <c r="BV536" s="61"/>
      <c r="BW536" s="61"/>
    </row>
    <row r="537" spans="1:75" s="18" customFormat="1">
      <c r="A537" s="18">
        <v>372</v>
      </c>
      <c r="B537" s="18" t="s">
        <v>12</v>
      </c>
      <c r="C537" s="19" t="s">
        <v>138</v>
      </c>
      <c r="E537" s="20">
        <v>1327.22808414626</v>
      </c>
      <c r="F537" s="20">
        <v>1327.22808414626</v>
      </c>
      <c r="G537" s="20">
        <f t="shared" si="22"/>
        <v>0</v>
      </c>
      <c r="H537" s="20">
        <f t="shared" si="21"/>
        <v>1</v>
      </c>
      <c r="I537" s="61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  <c r="BK537" s="61"/>
      <c r="BL537" s="61"/>
      <c r="BM537" s="61"/>
      <c r="BN537" s="61"/>
      <c r="BO537" s="61"/>
      <c r="BP537" s="61"/>
      <c r="BQ537" s="61"/>
      <c r="BR537" s="61"/>
      <c r="BS537" s="61"/>
      <c r="BT537" s="61"/>
      <c r="BU537" s="61"/>
      <c r="BV537" s="61"/>
      <c r="BW537" s="61"/>
    </row>
    <row r="538" spans="1:75" s="37" customFormat="1">
      <c r="A538" s="37" t="s">
        <v>139</v>
      </c>
      <c r="C538" s="38"/>
      <c r="E538" s="39">
        <v>6636.1404207312999</v>
      </c>
      <c r="F538" s="39">
        <v>6636.1404207312999</v>
      </c>
      <c r="G538" s="40">
        <f t="shared" si="22"/>
        <v>0</v>
      </c>
      <c r="H538" s="40">
        <f t="shared" si="21"/>
        <v>1</v>
      </c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  <c r="AW538" s="60"/>
      <c r="AX538" s="60"/>
      <c r="AY538" s="60"/>
      <c r="AZ538" s="60"/>
      <c r="BA538" s="60"/>
      <c r="BB538" s="60"/>
      <c r="BC538" s="60"/>
      <c r="BD538" s="60"/>
      <c r="BE538" s="60"/>
      <c r="BF538" s="60"/>
      <c r="BG538" s="60"/>
      <c r="BH538" s="60"/>
      <c r="BI538" s="60"/>
      <c r="BJ538" s="60"/>
      <c r="BK538" s="60"/>
      <c r="BL538" s="60"/>
      <c r="BM538" s="60"/>
      <c r="BN538" s="60"/>
      <c r="BO538" s="60"/>
      <c r="BP538" s="60"/>
      <c r="BQ538" s="60"/>
      <c r="BR538" s="60"/>
      <c r="BS538" s="60"/>
      <c r="BT538" s="60"/>
      <c r="BU538" s="60"/>
      <c r="BV538" s="60"/>
      <c r="BW538" s="60"/>
    </row>
    <row r="539" spans="1:75" s="18" customFormat="1">
      <c r="A539" s="18" t="s">
        <v>140</v>
      </c>
      <c r="C539" s="19"/>
      <c r="E539" s="20">
        <v>6636.1404207312999</v>
      </c>
      <c r="F539" s="20">
        <v>6636.1404207312999</v>
      </c>
      <c r="G539" s="20">
        <f t="shared" si="22"/>
        <v>0</v>
      </c>
      <c r="H539" s="20">
        <f t="shared" si="21"/>
        <v>1</v>
      </c>
      <c r="I539" s="61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  <c r="BK539" s="61"/>
      <c r="BL539" s="61"/>
      <c r="BM539" s="61"/>
      <c r="BN539" s="61"/>
      <c r="BO539" s="61"/>
      <c r="BP539" s="61"/>
      <c r="BQ539" s="61"/>
      <c r="BR539" s="61"/>
      <c r="BS539" s="61"/>
      <c r="BT539" s="61"/>
      <c r="BU539" s="61"/>
      <c r="BV539" s="61"/>
      <c r="BW539" s="61"/>
    </row>
    <row r="540" spans="1:75" s="18" customFormat="1">
      <c r="A540" s="18">
        <v>3</v>
      </c>
      <c r="B540" s="18" t="s">
        <v>10</v>
      </c>
      <c r="C540" s="19" t="s">
        <v>138</v>
      </c>
      <c r="E540" s="20">
        <v>6636.1404207312999</v>
      </c>
      <c r="F540" s="20">
        <v>6636.1404207312999</v>
      </c>
      <c r="G540" s="20">
        <f t="shared" si="22"/>
        <v>0</v>
      </c>
      <c r="H540" s="20">
        <f t="shared" si="21"/>
        <v>1</v>
      </c>
      <c r="I540" s="61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  <c r="BK540" s="61"/>
      <c r="BL540" s="61"/>
      <c r="BM540" s="61"/>
      <c r="BN540" s="61"/>
      <c r="BO540" s="61"/>
      <c r="BP540" s="61"/>
      <c r="BQ540" s="61"/>
      <c r="BR540" s="61"/>
      <c r="BS540" s="61"/>
      <c r="BT540" s="61"/>
      <c r="BU540" s="61"/>
      <c r="BV540" s="61"/>
      <c r="BW540" s="61"/>
    </row>
    <row r="541" spans="1:75" s="18" customFormat="1">
      <c r="A541" s="18">
        <v>37</v>
      </c>
      <c r="B541" s="18" t="s">
        <v>12</v>
      </c>
      <c r="C541" s="19" t="s">
        <v>138</v>
      </c>
      <c r="E541" s="20">
        <v>6636.1404207312999</v>
      </c>
      <c r="F541" s="20">
        <v>6636.1404207312999</v>
      </c>
      <c r="G541" s="20">
        <f t="shared" si="22"/>
        <v>0</v>
      </c>
      <c r="H541" s="20">
        <f t="shared" si="21"/>
        <v>1</v>
      </c>
      <c r="I541" s="61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  <c r="BK541" s="61"/>
      <c r="BL541" s="61"/>
      <c r="BM541" s="61"/>
      <c r="BN541" s="61"/>
      <c r="BO541" s="61"/>
      <c r="BP541" s="61"/>
      <c r="BQ541" s="61"/>
      <c r="BR541" s="61"/>
      <c r="BS541" s="61"/>
      <c r="BT541" s="61"/>
      <c r="BU541" s="61"/>
      <c r="BV541" s="61"/>
      <c r="BW541" s="61"/>
    </row>
    <row r="542" spans="1:75" s="18" customFormat="1">
      <c r="A542" s="18">
        <v>372</v>
      </c>
      <c r="B542" s="18" t="s">
        <v>12</v>
      </c>
      <c r="C542" s="19" t="s">
        <v>138</v>
      </c>
      <c r="E542" s="20">
        <v>6636.1404207312999</v>
      </c>
      <c r="F542" s="20">
        <v>6636.1404207312999</v>
      </c>
      <c r="G542" s="20">
        <f t="shared" si="22"/>
        <v>0</v>
      </c>
      <c r="H542" s="20">
        <f t="shared" si="21"/>
        <v>1</v>
      </c>
      <c r="I542" s="61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  <c r="BK542" s="61"/>
      <c r="BL542" s="61"/>
      <c r="BM542" s="61"/>
      <c r="BN542" s="61"/>
      <c r="BO542" s="61"/>
      <c r="BP542" s="61"/>
      <c r="BQ542" s="61"/>
      <c r="BR542" s="61"/>
      <c r="BS542" s="61"/>
      <c r="BT542" s="61"/>
      <c r="BU542" s="61"/>
      <c r="BV542" s="61"/>
      <c r="BW542" s="61"/>
    </row>
    <row r="543" spans="1:75" s="37" customFormat="1">
      <c r="A543" s="37" t="s">
        <v>141</v>
      </c>
      <c r="C543" s="38"/>
      <c r="D543" s="37" t="s">
        <v>1</v>
      </c>
      <c r="E543" s="39">
        <v>1061.7824673170101</v>
      </c>
      <c r="F543" s="39">
        <v>1061.7824673170101</v>
      </c>
      <c r="G543" s="40">
        <f t="shared" si="22"/>
        <v>0</v>
      </c>
      <c r="H543" s="40">
        <f t="shared" si="21"/>
        <v>1</v>
      </c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  <c r="AW543" s="60"/>
      <c r="AX543" s="60"/>
      <c r="AY543" s="60"/>
      <c r="AZ543" s="60"/>
      <c r="BA543" s="60"/>
      <c r="BB543" s="60"/>
      <c r="BC543" s="60"/>
      <c r="BD543" s="60"/>
      <c r="BE543" s="60"/>
      <c r="BF543" s="60"/>
      <c r="BG543" s="60"/>
      <c r="BH543" s="60"/>
      <c r="BI543" s="60"/>
      <c r="BJ543" s="60"/>
      <c r="BK543" s="60"/>
      <c r="BL543" s="60"/>
      <c r="BM543" s="60"/>
      <c r="BN543" s="60"/>
      <c r="BO543" s="60"/>
      <c r="BP543" s="60"/>
      <c r="BQ543" s="60"/>
      <c r="BR543" s="60"/>
      <c r="BS543" s="60"/>
      <c r="BT543" s="60"/>
      <c r="BU543" s="60"/>
      <c r="BV543" s="60"/>
      <c r="BW543" s="60"/>
    </row>
    <row r="544" spans="1:75" s="18" customFormat="1">
      <c r="A544" s="18" t="s">
        <v>15</v>
      </c>
      <c r="C544" s="19"/>
      <c r="E544" s="20">
        <v>1061.7824673170101</v>
      </c>
      <c r="F544" s="20">
        <v>1061.7824673170101</v>
      </c>
      <c r="G544" s="20">
        <f t="shared" si="22"/>
        <v>0</v>
      </c>
      <c r="H544" s="20">
        <f t="shared" si="21"/>
        <v>1</v>
      </c>
      <c r="I544" s="61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  <c r="BK544" s="61"/>
      <c r="BL544" s="61"/>
      <c r="BM544" s="61"/>
      <c r="BN544" s="61"/>
      <c r="BO544" s="61"/>
      <c r="BP544" s="61"/>
      <c r="BQ544" s="61"/>
      <c r="BR544" s="61"/>
      <c r="BS544" s="61"/>
      <c r="BT544" s="61"/>
      <c r="BU544" s="61"/>
      <c r="BV544" s="61"/>
      <c r="BW544" s="61"/>
    </row>
    <row r="545" spans="1:75" s="18" customFormat="1">
      <c r="A545" s="18">
        <v>3</v>
      </c>
      <c r="B545" s="18" t="s">
        <v>10</v>
      </c>
      <c r="C545" s="19" t="s">
        <v>138</v>
      </c>
      <c r="E545" s="20">
        <v>1061.7824673170101</v>
      </c>
      <c r="F545" s="20">
        <v>1061.7824673170101</v>
      </c>
      <c r="G545" s="20">
        <f t="shared" si="22"/>
        <v>0</v>
      </c>
      <c r="H545" s="20">
        <f t="shared" si="21"/>
        <v>1</v>
      </c>
      <c r="I545" s="61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  <c r="BK545" s="61"/>
      <c r="BL545" s="61"/>
      <c r="BM545" s="61"/>
      <c r="BN545" s="61"/>
      <c r="BO545" s="61"/>
      <c r="BP545" s="61"/>
      <c r="BQ545" s="61"/>
      <c r="BR545" s="61"/>
      <c r="BS545" s="61"/>
      <c r="BT545" s="61"/>
      <c r="BU545" s="61"/>
      <c r="BV545" s="61"/>
      <c r="BW545" s="61"/>
    </row>
    <row r="546" spans="1:75" s="18" customFormat="1">
      <c r="A546" s="18">
        <v>36</v>
      </c>
      <c r="B546" s="18" t="s">
        <v>142</v>
      </c>
      <c r="C546" s="19" t="s">
        <v>138</v>
      </c>
      <c r="E546" s="20">
        <v>1061.7824673170101</v>
      </c>
      <c r="F546" s="20">
        <v>1061.7824673170101</v>
      </c>
      <c r="G546" s="20">
        <f t="shared" si="22"/>
        <v>0</v>
      </c>
      <c r="H546" s="20">
        <f t="shared" si="21"/>
        <v>1</v>
      </c>
      <c r="I546" s="61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  <c r="BK546" s="61"/>
      <c r="BL546" s="61"/>
      <c r="BM546" s="61"/>
      <c r="BN546" s="61"/>
      <c r="BO546" s="61"/>
      <c r="BP546" s="61"/>
      <c r="BQ546" s="61"/>
      <c r="BR546" s="61"/>
      <c r="BS546" s="61"/>
      <c r="BT546" s="61"/>
      <c r="BU546" s="61"/>
      <c r="BV546" s="61"/>
      <c r="BW546" s="61"/>
    </row>
    <row r="547" spans="1:75" s="18" customFormat="1">
      <c r="A547" s="18">
        <v>363</v>
      </c>
      <c r="B547" s="18" t="s">
        <v>143</v>
      </c>
      <c r="C547" s="19" t="s">
        <v>138</v>
      </c>
      <c r="E547" s="20">
        <v>1061.7824673170101</v>
      </c>
      <c r="F547" s="20">
        <v>1061.7824673170101</v>
      </c>
      <c r="G547" s="20">
        <f t="shared" si="22"/>
        <v>0</v>
      </c>
      <c r="H547" s="20">
        <f t="shared" si="21"/>
        <v>1</v>
      </c>
      <c r="I547" s="61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  <c r="BK547" s="61"/>
      <c r="BL547" s="61"/>
      <c r="BM547" s="61"/>
      <c r="BN547" s="61"/>
      <c r="BO547" s="61"/>
      <c r="BP547" s="61"/>
      <c r="BQ547" s="61"/>
      <c r="BR547" s="61"/>
      <c r="BS547" s="61"/>
      <c r="BT547" s="61"/>
      <c r="BU547" s="61"/>
      <c r="BV547" s="61"/>
      <c r="BW547" s="61"/>
    </row>
    <row r="548" spans="1:75" s="37" customFormat="1">
      <c r="A548" s="37" t="s">
        <v>144</v>
      </c>
      <c r="C548" s="38"/>
      <c r="E548" s="39">
        <v>2654.45616829252</v>
      </c>
      <c r="F548" s="39">
        <v>2654.45616829252</v>
      </c>
      <c r="G548" s="40">
        <f t="shared" si="22"/>
        <v>0</v>
      </c>
      <c r="H548" s="40">
        <f t="shared" si="21"/>
        <v>1</v>
      </c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  <c r="AW548" s="60"/>
      <c r="AX548" s="60"/>
      <c r="AY548" s="60"/>
      <c r="AZ548" s="60"/>
      <c r="BA548" s="60"/>
      <c r="BB548" s="60"/>
      <c r="BC548" s="60"/>
      <c r="BD548" s="60"/>
      <c r="BE548" s="60"/>
      <c r="BF548" s="60"/>
      <c r="BG548" s="60"/>
      <c r="BH548" s="60"/>
      <c r="BI548" s="60"/>
      <c r="BJ548" s="60"/>
      <c r="BK548" s="60"/>
      <c r="BL548" s="60"/>
      <c r="BM548" s="60"/>
      <c r="BN548" s="60"/>
      <c r="BO548" s="60"/>
      <c r="BP548" s="60"/>
      <c r="BQ548" s="60"/>
      <c r="BR548" s="60"/>
      <c r="BS548" s="60"/>
      <c r="BT548" s="60"/>
      <c r="BU548" s="60"/>
      <c r="BV548" s="60"/>
      <c r="BW548" s="60"/>
    </row>
    <row r="549" spans="1:75" s="18" customFormat="1">
      <c r="A549" s="18" t="s">
        <v>15</v>
      </c>
      <c r="C549" s="19"/>
      <c r="E549" s="20">
        <v>2654.45616829252</v>
      </c>
      <c r="F549" s="20">
        <v>2654.45616829252</v>
      </c>
      <c r="G549" s="20">
        <f t="shared" si="22"/>
        <v>0</v>
      </c>
      <c r="H549" s="20">
        <f t="shared" si="21"/>
        <v>1</v>
      </c>
      <c r="I549" s="61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1"/>
      <c r="BF549" s="61"/>
      <c r="BG549" s="61"/>
      <c r="BH549" s="61"/>
      <c r="BI549" s="61"/>
      <c r="BJ549" s="61"/>
      <c r="BK549" s="61"/>
      <c r="BL549" s="61"/>
      <c r="BM549" s="61"/>
      <c r="BN549" s="61"/>
      <c r="BO549" s="61"/>
      <c r="BP549" s="61"/>
      <c r="BQ549" s="61"/>
      <c r="BR549" s="61"/>
      <c r="BS549" s="61"/>
      <c r="BT549" s="61"/>
      <c r="BU549" s="61"/>
      <c r="BV549" s="61"/>
      <c r="BW549" s="61"/>
    </row>
    <row r="550" spans="1:75" s="18" customFormat="1">
      <c r="A550" s="18">
        <v>3</v>
      </c>
      <c r="B550" s="18" t="s">
        <v>10</v>
      </c>
      <c r="C550" s="19" t="s">
        <v>138</v>
      </c>
      <c r="E550" s="20">
        <v>2654.45616829252</v>
      </c>
      <c r="F550" s="20">
        <v>2654.45616829252</v>
      </c>
      <c r="G550" s="20">
        <f t="shared" si="22"/>
        <v>0</v>
      </c>
      <c r="H550" s="20">
        <f t="shared" si="21"/>
        <v>1</v>
      </c>
      <c r="I550" s="61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1"/>
      <c r="BF550" s="61"/>
      <c r="BG550" s="61"/>
      <c r="BH550" s="61"/>
      <c r="BI550" s="61"/>
      <c r="BJ550" s="61"/>
      <c r="BK550" s="61"/>
      <c r="BL550" s="61"/>
      <c r="BM550" s="61"/>
      <c r="BN550" s="61"/>
      <c r="BO550" s="61"/>
      <c r="BP550" s="61"/>
      <c r="BQ550" s="61"/>
      <c r="BR550" s="61"/>
      <c r="BS550" s="61"/>
      <c r="BT550" s="61"/>
      <c r="BU550" s="61"/>
      <c r="BV550" s="61"/>
      <c r="BW550" s="61"/>
    </row>
    <row r="551" spans="1:75" s="18" customFormat="1">
      <c r="A551" s="18">
        <v>36</v>
      </c>
      <c r="B551" s="18" t="s">
        <v>143</v>
      </c>
      <c r="C551" s="19" t="s">
        <v>138</v>
      </c>
      <c r="E551" s="20">
        <v>2654.45616829252</v>
      </c>
      <c r="F551" s="20">
        <v>2654.45616829252</v>
      </c>
      <c r="G551" s="20">
        <f t="shared" si="22"/>
        <v>0</v>
      </c>
      <c r="H551" s="20">
        <f t="shared" si="21"/>
        <v>1</v>
      </c>
      <c r="I551" s="61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1"/>
      <c r="BF551" s="61"/>
      <c r="BG551" s="61"/>
      <c r="BH551" s="61"/>
      <c r="BI551" s="61"/>
      <c r="BJ551" s="61"/>
      <c r="BK551" s="61"/>
      <c r="BL551" s="61"/>
      <c r="BM551" s="61"/>
      <c r="BN551" s="61"/>
      <c r="BO551" s="61"/>
      <c r="BP551" s="61"/>
      <c r="BQ551" s="61"/>
      <c r="BR551" s="61"/>
      <c r="BS551" s="61"/>
      <c r="BT551" s="61"/>
      <c r="BU551" s="61"/>
      <c r="BV551" s="61"/>
      <c r="BW551" s="61"/>
    </row>
    <row r="552" spans="1:75" s="18" customFormat="1">
      <c r="A552" s="18">
        <v>363</v>
      </c>
      <c r="B552" s="18" t="s">
        <v>145</v>
      </c>
      <c r="C552" s="19" t="s">
        <v>138</v>
      </c>
      <c r="E552" s="20">
        <v>2654.45616829252</v>
      </c>
      <c r="F552" s="20">
        <v>2654.45616829252</v>
      </c>
      <c r="G552" s="20">
        <f t="shared" si="22"/>
        <v>0</v>
      </c>
      <c r="H552" s="20">
        <f t="shared" ref="H552:H615" si="23">F552/E552</f>
        <v>1</v>
      </c>
      <c r="I552" s="61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  <c r="BK552" s="61"/>
      <c r="BL552" s="61"/>
      <c r="BM552" s="61"/>
      <c r="BN552" s="61"/>
      <c r="BO552" s="61"/>
      <c r="BP552" s="61"/>
      <c r="BQ552" s="61"/>
      <c r="BR552" s="61"/>
      <c r="BS552" s="61"/>
      <c r="BT552" s="61"/>
      <c r="BU552" s="61"/>
      <c r="BV552" s="61"/>
      <c r="BW552" s="61"/>
    </row>
    <row r="553" spans="1:75" s="37" customFormat="1">
      <c r="A553" s="37" t="s">
        <v>146</v>
      </c>
      <c r="C553" s="38"/>
      <c r="E553" s="39">
        <v>7963.3685048775596</v>
      </c>
      <c r="F553" s="39">
        <v>7963.3685048775596</v>
      </c>
      <c r="G553" s="40">
        <f t="shared" si="22"/>
        <v>0</v>
      </c>
      <c r="H553" s="40">
        <f t="shared" si="23"/>
        <v>1</v>
      </c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  <c r="AW553" s="60"/>
      <c r="AX553" s="60"/>
      <c r="AY553" s="60"/>
      <c r="AZ553" s="60"/>
      <c r="BA553" s="60"/>
      <c r="BB553" s="60"/>
      <c r="BC553" s="60"/>
      <c r="BD553" s="60"/>
      <c r="BE553" s="60"/>
      <c r="BF553" s="60"/>
      <c r="BG553" s="60"/>
      <c r="BH553" s="60"/>
      <c r="BI553" s="60"/>
      <c r="BJ553" s="60"/>
      <c r="BK553" s="60"/>
      <c r="BL553" s="60"/>
      <c r="BM553" s="60"/>
      <c r="BN553" s="60"/>
      <c r="BO553" s="60"/>
      <c r="BP553" s="60"/>
      <c r="BQ553" s="60"/>
      <c r="BR553" s="60"/>
      <c r="BS553" s="60"/>
      <c r="BT553" s="60"/>
      <c r="BU553" s="60"/>
      <c r="BV553" s="60"/>
      <c r="BW553" s="60"/>
    </row>
    <row r="554" spans="1:75" s="18" customFormat="1">
      <c r="A554" s="18" t="s">
        <v>9</v>
      </c>
      <c r="C554" s="19"/>
      <c r="E554" s="20">
        <v>7963.3685048775596</v>
      </c>
      <c r="F554" s="20">
        <v>7963.3685048775596</v>
      </c>
      <c r="G554" s="20">
        <f t="shared" si="22"/>
        <v>0</v>
      </c>
      <c r="H554" s="20">
        <f t="shared" si="23"/>
        <v>1</v>
      </c>
      <c r="I554" s="61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1"/>
      <c r="BF554" s="61"/>
      <c r="BG554" s="61"/>
      <c r="BH554" s="61"/>
      <c r="BI554" s="61"/>
      <c r="BJ554" s="61"/>
      <c r="BK554" s="61"/>
      <c r="BL554" s="61"/>
      <c r="BM554" s="61"/>
      <c r="BN554" s="61"/>
      <c r="BO554" s="61"/>
      <c r="BP554" s="61"/>
      <c r="BQ554" s="61"/>
      <c r="BR554" s="61"/>
      <c r="BS554" s="61"/>
      <c r="BT554" s="61"/>
      <c r="BU554" s="61"/>
      <c r="BV554" s="61"/>
      <c r="BW554" s="61"/>
    </row>
    <row r="555" spans="1:75" s="18" customFormat="1">
      <c r="A555" s="18">
        <v>3</v>
      </c>
      <c r="B555" s="18" t="s">
        <v>10</v>
      </c>
      <c r="C555" s="19" t="s">
        <v>147</v>
      </c>
      <c r="E555" s="20">
        <v>7963.3685048775596</v>
      </c>
      <c r="F555" s="20">
        <v>7963.3685048775596</v>
      </c>
      <c r="G555" s="20">
        <f t="shared" si="22"/>
        <v>0</v>
      </c>
      <c r="H555" s="20">
        <f t="shared" si="23"/>
        <v>1</v>
      </c>
      <c r="I555" s="61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1"/>
      <c r="BF555" s="61"/>
      <c r="BG555" s="61"/>
      <c r="BH555" s="61"/>
      <c r="BI555" s="61"/>
      <c r="BJ555" s="61"/>
      <c r="BK555" s="61"/>
      <c r="BL555" s="61"/>
      <c r="BM555" s="61"/>
      <c r="BN555" s="61"/>
      <c r="BO555" s="61"/>
      <c r="BP555" s="61"/>
      <c r="BQ555" s="61"/>
      <c r="BR555" s="61"/>
      <c r="BS555" s="61"/>
      <c r="BT555" s="61"/>
      <c r="BU555" s="61"/>
      <c r="BV555" s="61"/>
      <c r="BW555" s="61"/>
    </row>
    <row r="556" spans="1:75" s="18" customFormat="1">
      <c r="A556" s="18">
        <v>37</v>
      </c>
      <c r="B556" s="18" t="s">
        <v>12</v>
      </c>
      <c r="C556" s="19" t="s">
        <v>147</v>
      </c>
      <c r="E556" s="20">
        <v>7963.3685048775596</v>
      </c>
      <c r="F556" s="20">
        <v>7963.3685048775596</v>
      </c>
      <c r="G556" s="20">
        <f t="shared" si="22"/>
        <v>0</v>
      </c>
      <c r="H556" s="20">
        <f t="shared" si="23"/>
        <v>1</v>
      </c>
      <c r="I556" s="61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1"/>
      <c r="BF556" s="61"/>
      <c r="BG556" s="61"/>
      <c r="BH556" s="61"/>
      <c r="BI556" s="61"/>
      <c r="BJ556" s="61"/>
      <c r="BK556" s="61"/>
      <c r="BL556" s="61"/>
      <c r="BM556" s="61"/>
      <c r="BN556" s="61"/>
      <c r="BO556" s="61"/>
      <c r="BP556" s="61"/>
      <c r="BQ556" s="61"/>
      <c r="BR556" s="61"/>
      <c r="BS556" s="61"/>
      <c r="BT556" s="61"/>
      <c r="BU556" s="61"/>
      <c r="BV556" s="61"/>
      <c r="BW556" s="61"/>
    </row>
    <row r="557" spans="1:75" s="18" customFormat="1">
      <c r="A557" s="18">
        <v>372</v>
      </c>
      <c r="B557" s="18" t="s">
        <v>148</v>
      </c>
      <c r="C557" s="19" t="s">
        <v>147</v>
      </c>
      <c r="E557" s="20">
        <v>7963.3685048775596</v>
      </c>
      <c r="F557" s="20">
        <v>7963.3685048775596</v>
      </c>
      <c r="G557" s="20">
        <f t="shared" si="22"/>
        <v>0</v>
      </c>
      <c r="H557" s="20">
        <f t="shared" si="23"/>
        <v>1</v>
      </c>
      <c r="I557" s="61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1"/>
      <c r="BF557" s="61"/>
      <c r="BG557" s="61"/>
      <c r="BH557" s="61"/>
      <c r="BI557" s="61"/>
      <c r="BJ557" s="61"/>
      <c r="BK557" s="61"/>
      <c r="BL557" s="61"/>
      <c r="BM557" s="61"/>
      <c r="BN557" s="61"/>
      <c r="BO557" s="61"/>
      <c r="BP557" s="61"/>
      <c r="BQ557" s="61"/>
      <c r="BR557" s="61"/>
      <c r="BS557" s="61"/>
      <c r="BT557" s="61"/>
      <c r="BU557" s="61"/>
      <c r="BV557" s="61"/>
      <c r="BW557" s="61"/>
    </row>
    <row r="558" spans="1:75" s="37" customFormat="1">
      <c r="A558" s="37" t="s">
        <v>149</v>
      </c>
      <c r="C558" s="38"/>
      <c r="E558" s="39">
        <v>1990.8421262193899</v>
      </c>
      <c r="F558" s="39">
        <v>1990.8421262193899</v>
      </c>
      <c r="G558" s="40">
        <f t="shared" si="22"/>
        <v>0</v>
      </c>
      <c r="H558" s="40">
        <f t="shared" si="23"/>
        <v>1</v>
      </c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  <c r="AW558" s="60"/>
      <c r="AX558" s="60"/>
      <c r="AY558" s="60"/>
      <c r="AZ558" s="60"/>
      <c r="BA558" s="60"/>
      <c r="BB558" s="60"/>
      <c r="BC558" s="60"/>
      <c r="BD558" s="60"/>
      <c r="BE558" s="60"/>
      <c r="BF558" s="60"/>
      <c r="BG558" s="60"/>
      <c r="BH558" s="60"/>
      <c r="BI558" s="60"/>
      <c r="BJ558" s="60"/>
      <c r="BK558" s="60"/>
      <c r="BL558" s="60"/>
      <c r="BM558" s="60"/>
      <c r="BN558" s="60"/>
      <c r="BO558" s="60"/>
      <c r="BP558" s="60"/>
      <c r="BQ558" s="60"/>
      <c r="BR558" s="60"/>
      <c r="BS558" s="60"/>
      <c r="BT558" s="60"/>
      <c r="BU558" s="60"/>
      <c r="BV558" s="60"/>
      <c r="BW558" s="60"/>
    </row>
    <row r="559" spans="1:75" s="18" customFormat="1">
      <c r="A559" s="18" t="s">
        <v>9</v>
      </c>
      <c r="C559" s="19"/>
      <c r="E559" s="20">
        <v>1990.8421262193899</v>
      </c>
      <c r="F559" s="20">
        <v>1990.8421262193899</v>
      </c>
      <c r="G559" s="20">
        <f t="shared" si="22"/>
        <v>0</v>
      </c>
      <c r="H559" s="20">
        <f t="shared" si="23"/>
        <v>1</v>
      </c>
      <c r="I559" s="61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  <c r="AV559" s="61"/>
      <c r="AW559" s="61"/>
      <c r="AX559" s="61"/>
      <c r="AY559" s="61"/>
      <c r="AZ559" s="61"/>
      <c r="BA559" s="61"/>
      <c r="BB559" s="61"/>
      <c r="BC559" s="61"/>
      <c r="BD559" s="61"/>
      <c r="BE559" s="61"/>
      <c r="BF559" s="61"/>
      <c r="BG559" s="61"/>
      <c r="BH559" s="61"/>
      <c r="BI559" s="61"/>
      <c r="BJ559" s="61"/>
      <c r="BK559" s="61"/>
      <c r="BL559" s="61"/>
      <c r="BM559" s="61"/>
      <c r="BN559" s="61"/>
      <c r="BO559" s="61"/>
      <c r="BP559" s="61"/>
      <c r="BQ559" s="61"/>
      <c r="BR559" s="61"/>
      <c r="BS559" s="61"/>
      <c r="BT559" s="61"/>
      <c r="BU559" s="61"/>
      <c r="BV559" s="61"/>
      <c r="BW559" s="61"/>
    </row>
    <row r="560" spans="1:75" s="18" customFormat="1">
      <c r="A560" s="18">
        <v>3</v>
      </c>
      <c r="B560" s="18" t="s">
        <v>10</v>
      </c>
      <c r="C560" s="19" t="s">
        <v>147</v>
      </c>
      <c r="E560" s="20">
        <v>1990.8421262193899</v>
      </c>
      <c r="F560" s="20">
        <v>1990.8421262193899</v>
      </c>
      <c r="G560" s="20">
        <f t="shared" si="22"/>
        <v>0</v>
      </c>
      <c r="H560" s="20">
        <f t="shared" si="23"/>
        <v>1</v>
      </c>
      <c r="I560" s="61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  <c r="AV560" s="61"/>
      <c r="AW560" s="61"/>
      <c r="AX560" s="61"/>
      <c r="AY560" s="61"/>
      <c r="AZ560" s="61"/>
      <c r="BA560" s="61"/>
      <c r="BB560" s="61"/>
      <c r="BC560" s="61"/>
      <c r="BD560" s="61"/>
      <c r="BE560" s="61"/>
      <c r="BF560" s="61"/>
      <c r="BG560" s="61"/>
      <c r="BH560" s="61"/>
      <c r="BI560" s="61"/>
      <c r="BJ560" s="61"/>
      <c r="BK560" s="61"/>
      <c r="BL560" s="61"/>
      <c r="BM560" s="61"/>
      <c r="BN560" s="61"/>
      <c r="BO560" s="61"/>
      <c r="BP560" s="61"/>
      <c r="BQ560" s="61"/>
      <c r="BR560" s="61"/>
      <c r="BS560" s="61"/>
      <c r="BT560" s="61"/>
      <c r="BU560" s="61"/>
      <c r="BV560" s="61"/>
      <c r="BW560" s="61"/>
    </row>
    <row r="561" spans="1:75" s="18" customFormat="1">
      <c r="A561" s="18">
        <v>37</v>
      </c>
      <c r="B561" s="18" t="s">
        <v>12</v>
      </c>
      <c r="C561" s="19" t="s">
        <v>147</v>
      </c>
      <c r="E561" s="20">
        <v>1990.8421262193899</v>
      </c>
      <c r="F561" s="20">
        <v>1990.8421262193899</v>
      </c>
      <c r="G561" s="20">
        <f t="shared" si="22"/>
        <v>0</v>
      </c>
      <c r="H561" s="20">
        <f t="shared" si="23"/>
        <v>1</v>
      </c>
      <c r="I561" s="61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  <c r="AV561" s="61"/>
      <c r="AW561" s="61"/>
      <c r="AX561" s="61"/>
      <c r="AY561" s="61"/>
      <c r="AZ561" s="61"/>
      <c r="BA561" s="61"/>
      <c r="BB561" s="61"/>
      <c r="BC561" s="61"/>
      <c r="BD561" s="61"/>
      <c r="BE561" s="61"/>
      <c r="BF561" s="61"/>
      <c r="BG561" s="61"/>
      <c r="BH561" s="61"/>
      <c r="BI561" s="61"/>
      <c r="BJ561" s="61"/>
      <c r="BK561" s="61"/>
      <c r="BL561" s="61"/>
      <c r="BM561" s="61"/>
      <c r="BN561" s="61"/>
      <c r="BO561" s="61"/>
      <c r="BP561" s="61"/>
      <c r="BQ561" s="61"/>
      <c r="BR561" s="61"/>
      <c r="BS561" s="61"/>
      <c r="BT561" s="61"/>
      <c r="BU561" s="61"/>
      <c r="BV561" s="61"/>
      <c r="BW561" s="61"/>
    </row>
    <row r="562" spans="1:75" s="18" customFormat="1">
      <c r="A562" s="18">
        <v>372</v>
      </c>
      <c r="B562" s="18" t="s">
        <v>148</v>
      </c>
      <c r="C562" s="19" t="s">
        <v>147</v>
      </c>
      <c r="E562" s="20">
        <v>1990.8421262193899</v>
      </c>
      <c r="F562" s="20">
        <v>1990.8421262193899</v>
      </c>
      <c r="G562" s="20">
        <f t="shared" si="22"/>
        <v>0</v>
      </c>
      <c r="H562" s="20">
        <f t="shared" si="23"/>
        <v>1</v>
      </c>
      <c r="I562" s="61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  <c r="AV562" s="61"/>
      <c r="AW562" s="61"/>
      <c r="AX562" s="61"/>
      <c r="AY562" s="61"/>
      <c r="AZ562" s="61"/>
      <c r="BA562" s="61"/>
      <c r="BB562" s="61"/>
      <c r="BC562" s="61"/>
      <c r="BD562" s="61"/>
      <c r="BE562" s="61"/>
      <c r="BF562" s="61"/>
      <c r="BG562" s="61"/>
      <c r="BH562" s="61"/>
      <c r="BI562" s="61"/>
      <c r="BJ562" s="61"/>
      <c r="BK562" s="61"/>
      <c r="BL562" s="61"/>
      <c r="BM562" s="61"/>
      <c r="BN562" s="61"/>
      <c r="BO562" s="61"/>
      <c r="BP562" s="61"/>
      <c r="BQ562" s="61"/>
      <c r="BR562" s="61"/>
      <c r="BS562" s="61"/>
      <c r="BT562" s="61"/>
      <c r="BU562" s="61"/>
      <c r="BV562" s="61"/>
      <c r="BW562" s="61"/>
    </row>
    <row r="563" spans="1:75" s="37" customFormat="1">
      <c r="A563" s="37" t="s">
        <v>150</v>
      </c>
      <c r="C563" s="38"/>
      <c r="E563" s="39">
        <v>10617.8246731701</v>
      </c>
      <c r="F563" s="39">
        <v>10617.8246731701</v>
      </c>
      <c r="G563" s="40">
        <f t="shared" si="22"/>
        <v>0</v>
      </c>
      <c r="H563" s="40">
        <f t="shared" si="23"/>
        <v>1</v>
      </c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  <c r="AK563" s="60"/>
      <c r="AL563" s="60"/>
      <c r="AM563" s="60"/>
      <c r="AN563" s="60"/>
      <c r="AO563" s="60"/>
      <c r="AP563" s="60"/>
      <c r="AQ563" s="60"/>
      <c r="AR563" s="60"/>
      <c r="AS563" s="60"/>
      <c r="AT563" s="60"/>
      <c r="AU563" s="60"/>
      <c r="AV563" s="60"/>
      <c r="AW563" s="60"/>
      <c r="AX563" s="60"/>
      <c r="AY563" s="60"/>
      <c r="AZ563" s="60"/>
      <c r="BA563" s="60"/>
      <c r="BB563" s="60"/>
      <c r="BC563" s="60"/>
      <c r="BD563" s="60"/>
      <c r="BE563" s="60"/>
      <c r="BF563" s="60"/>
      <c r="BG563" s="60"/>
      <c r="BH563" s="60"/>
      <c r="BI563" s="60"/>
      <c r="BJ563" s="60"/>
      <c r="BK563" s="60"/>
      <c r="BL563" s="60"/>
      <c r="BM563" s="60"/>
      <c r="BN563" s="60"/>
      <c r="BO563" s="60"/>
      <c r="BP563" s="60"/>
      <c r="BQ563" s="60"/>
      <c r="BR563" s="60"/>
      <c r="BS563" s="60"/>
      <c r="BT563" s="60"/>
      <c r="BU563" s="60"/>
      <c r="BV563" s="60"/>
      <c r="BW563" s="60"/>
    </row>
    <row r="564" spans="1:75" s="18" customFormat="1">
      <c r="A564" s="18" t="s">
        <v>9</v>
      </c>
      <c r="C564" s="19"/>
      <c r="E564" s="20">
        <v>10617.8246731701</v>
      </c>
      <c r="F564" s="20">
        <v>10617.8246731701</v>
      </c>
      <c r="G564" s="20">
        <f t="shared" si="22"/>
        <v>0</v>
      </c>
      <c r="H564" s="20">
        <f t="shared" si="23"/>
        <v>1</v>
      </c>
      <c r="I564" s="61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  <c r="AV564" s="61"/>
      <c r="AW564" s="61"/>
      <c r="AX564" s="61"/>
      <c r="AY564" s="61"/>
      <c r="AZ564" s="61"/>
      <c r="BA564" s="61"/>
      <c r="BB564" s="61"/>
      <c r="BC564" s="61"/>
      <c r="BD564" s="61"/>
      <c r="BE564" s="61"/>
      <c r="BF564" s="61"/>
      <c r="BG564" s="61"/>
      <c r="BH564" s="61"/>
      <c r="BI564" s="61"/>
      <c r="BJ564" s="61"/>
      <c r="BK564" s="61"/>
      <c r="BL564" s="61"/>
      <c r="BM564" s="61"/>
      <c r="BN564" s="61"/>
      <c r="BO564" s="61"/>
      <c r="BP564" s="61"/>
      <c r="BQ564" s="61"/>
      <c r="BR564" s="61"/>
      <c r="BS564" s="61"/>
      <c r="BT564" s="61"/>
      <c r="BU564" s="61"/>
      <c r="BV564" s="61"/>
      <c r="BW564" s="61"/>
    </row>
    <row r="565" spans="1:75" s="18" customFormat="1">
      <c r="A565" s="18">
        <v>3</v>
      </c>
      <c r="B565" s="18" t="s">
        <v>10</v>
      </c>
      <c r="C565" s="19" t="s">
        <v>147</v>
      </c>
      <c r="E565" s="20">
        <v>10617.8246731701</v>
      </c>
      <c r="F565" s="20">
        <v>10617.8246731701</v>
      </c>
      <c r="G565" s="20">
        <f t="shared" si="22"/>
        <v>0</v>
      </c>
      <c r="H565" s="20">
        <f t="shared" si="23"/>
        <v>1</v>
      </c>
      <c r="I565" s="61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  <c r="AV565" s="61"/>
      <c r="AW565" s="61"/>
      <c r="AX565" s="61"/>
      <c r="AY565" s="61"/>
      <c r="AZ565" s="61"/>
      <c r="BA565" s="61"/>
      <c r="BB565" s="61"/>
      <c r="BC565" s="61"/>
      <c r="BD565" s="61"/>
      <c r="BE565" s="61"/>
      <c r="BF565" s="61"/>
      <c r="BG565" s="61"/>
      <c r="BH565" s="61"/>
      <c r="BI565" s="61"/>
      <c r="BJ565" s="61"/>
      <c r="BK565" s="61"/>
      <c r="BL565" s="61"/>
      <c r="BM565" s="61"/>
      <c r="BN565" s="61"/>
      <c r="BO565" s="61"/>
      <c r="BP565" s="61"/>
      <c r="BQ565" s="61"/>
      <c r="BR565" s="61"/>
      <c r="BS565" s="61"/>
      <c r="BT565" s="61"/>
      <c r="BU565" s="61"/>
      <c r="BV565" s="61"/>
      <c r="BW565" s="61"/>
    </row>
    <row r="566" spans="1:75" s="18" customFormat="1">
      <c r="A566" s="18">
        <v>37</v>
      </c>
      <c r="B566" s="18" t="s">
        <v>12</v>
      </c>
      <c r="C566" s="19" t="s">
        <v>147</v>
      </c>
      <c r="E566" s="20">
        <v>10617.8246731701</v>
      </c>
      <c r="F566" s="20">
        <v>10617.8246731701</v>
      </c>
      <c r="G566" s="20">
        <f t="shared" si="22"/>
        <v>0</v>
      </c>
      <c r="H566" s="20">
        <f t="shared" si="23"/>
        <v>1</v>
      </c>
      <c r="I566" s="61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  <c r="AV566" s="61"/>
      <c r="AW566" s="61"/>
      <c r="AX566" s="61"/>
      <c r="AY566" s="61"/>
      <c r="AZ566" s="61"/>
      <c r="BA566" s="61"/>
      <c r="BB566" s="61"/>
      <c r="BC566" s="61"/>
      <c r="BD566" s="61"/>
      <c r="BE566" s="61"/>
      <c r="BF566" s="61"/>
      <c r="BG566" s="61"/>
      <c r="BH566" s="61"/>
      <c r="BI566" s="61"/>
      <c r="BJ566" s="61"/>
      <c r="BK566" s="61"/>
      <c r="BL566" s="61"/>
      <c r="BM566" s="61"/>
      <c r="BN566" s="61"/>
      <c r="BO566" s="61"/>
      <c r="BP566" s="61"/>
      <c r="BQ566" s="61"/>
      <c r="BR566" s="61"/>
      <c r="BS566" s="61"/>
      <c r="BT566" s="61"/>
      <c r="BU566" s="61"/>
      <c r="BV566" s="61"/>
      <c r="BW566" s="61"/>
    </row>
    <row r="567" spans="1:75" s="18" customFormat="1">
      <c r="A567" s="18">
        <v>372</v>
      </c>
      <c r="B567" s="18" t="s">
        <v>148</v>
      </c>
      <c r="C567" s="19" t="s">
        <v>147</v>
      </c>
      <c r="E567" s="20">
        <v>10617.8246731701</v>
      </c>
      <c r="F567" s="20">
        <v>10617.8246731701</v>
      </c>
      <c r="G567" s="20">
        <f t="shared" si="22"/>
        <v>0</v>
      </c>
      <c r="H567" s="20">
        <f t="shared" si="23"/>
        <v>1</v>
      </c>
      <c r="I567" s="61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  <c r="AV567" s="61"/>
      <c r="AW567" s="61"/>
      <c r="AX567" s="61"/>
      <c r="AY567" s="61"/>
      <c r="AZ567" s="61"/>
      <c r="BA567" s="61"/>
      <c r="BB567" s="61"/>
      <c r="BC567" s="61"/>
      <c r="BD567" s="61"/>
      <c r="BE567" s="61"/>
      <c r="BF567" s="61"/>
      <c r="BG567" s="61"/>
      <c r="BH567" s="61"/>
      <c r="BI567" s="61"/>
      <c r="BJ567" s="61"/>
      <c r="BK567" s="61"/>
      <c r="BL567" s="61"/>
      <c r="BM567" s="61"/>
      <c r="BN567" s="61"/>
      <c r="BO567" s="61"/>
      <c r="BP567" s="61"/>
      <c r="BQ567" s="61"/>
      <c r="BR567" s="61"/>
      <c r="BS567" s="61"/>
      <c r="BT567" s="61"/>
      <c r="BU567" s="61"/>
      <c r="BV567" s="61"/>
      <c r="BW567" s="61"/>
    </row>
    <row r="568" spans="1:75" s="37" customFormat="1">
      <c r="A568" s="37" t="s">
        <v>297</v>
      </c>
      <c r="C568" s="38"/>
      <c r="E568" s="39">
        <v>1327.23</v>
      </c>
      <c r="F568" s="39">
        <v>1327.23</v>
      </c>
      <c r="G568" s="40">
        <f t="shared" si="22"/>
        <v>0</v>
      </c>
      <c r="H568" s="40">
        <f t="shared" si="23"/>
        <v>1</v>
      </c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60"/>
      <c r="AN568" s="60"/>
      <c r="AO568" s="60"/>
      <c r="AP568" s="60"/>
      <c r="AQ568" s="60"/>
      <c r="AR568" s="60"/>
      <c r="AS568" s="60"/>
      <c r="AT568" s="60"/>
      <c r="AU568" s="60"/>
      <c r="AV568" s="60"/>
      <c r="AW568" s="60"/>
      <c r="AX568" s="60"/>
      <c r="AY568" s="60"/>
      <c r="AZ568" s="60"/>
      <c r="BA568" s="60"/>
      <c r="BB568" s="60"/>
      <c r="BC568" s="60"/>
      <c r="BD568" s="60"/>
      <c r="BE568" s="60"/>
      <c r="BF568" s="60"/>
      <c r="BG568" s="60"/>
      <c r="BH568" s="60"/>
      <c r="BI568" s="60"/>
      <c r="BJ568" s="60"/>
      <c r="BK568" s="60"/>
      <c r="BL568" s="60"/>
      <c r="BM568" s="60"/>
      <c r="BN568" s="60"/>
      <c r="BO568" s="60"/>
      <c r="BP568" s="60"/>
      <c r="BQ568" s="60"/>
      <c r="BR568" s="60"/>
      <c r="BS568" s="60"/>
      <c r="BT568" s="60"/>
      <c r="BU568" s="60"/>
      <c r="BV568" s="60"/>
      <c r="BW568" s="60"/>
    </row>
    <row r="569" spans="1:75" s="18" customFormat="1">
      <c r="A569" s="18" t="s">
        <v>295</v>
      </c>
      <c r="B569" s="18" t="s">
        <v>296</v>
      </c>
      <c r="C569" s="19"/>
      <c r="E569" s="20">
        <v>1327.23</v>
      </c>
      <c r="F569" s="20">
        <v>1327.23</v>
      </c>
      <c r="G569" s="20">
        <v>0</v>
      </c>
      <c r="H569" s="20">
        <v>1</v>
      </c>
      <c r="I569" s="61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  <c r="AV569" s="61"/>
      <c r="AW569" s="61"/>
      <c r="AX569" s="61"/>
      <c r="AY569" s="61"/>
      <c r="AZ569" s="61"/>
      <c r="BA569" s="61"/>
      <c r="BB569" s="61"/>
      <c r="BC569" s="61"/>
      <c r="BD569" s="61"/>
      <c r="BE569" s="61"/>
      <c r="BF569" s="61"/>
      <c r="BG569" s="61"/>
      <c r="BH569" s="61"/>
      <c r="BI569" s="61"/>
      <c r="BJ569" s="61"/>
      <c r="BK569" s="61"/>
      <c r="BL569" s="61"/>
      <c r="BM569" s="61"/>
      <c r="BN569" s="61"/>
      <c r="BO569" s="61"/>
      <c r="BP569" s="61"/>
      <c r="BQ569" s="61"/>
      <c r="BR569" s="61"/>
      <c r="BS569" s="61"/>
      <c r="BT569" s="61"/>
      <c r="BU569" s="61"/>
      <c r="BV569" s="61"/>
      <c r="BW569" s="61"/>
    </row>
    <row r="570" spans="1:75" s="18" customFormat="1">
      <c r="A570" s="18" t="s">
        <v>1</v>
      </c>
      <c r="B570" s="18" t="s">
        <v>298</v>
      </c>
      <c r="C570" s="19" t="s">
        <v>138</v>
      </c>
      <c r="D570" s="18" t="s">
        <v>1</v>
      </c>
      <c r="E570" s="20">
        <v>1327.23</v>
      </c>
      <c r="F570" s="20">
        <v>1327.23</v>
      </c>
      <c r="G570" s="20">
        <v>0</v>
      </c>
      <c r="H570" s="20">
        <v>1</v>
      </c>
      <c r="I570" s="61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  <c r="AV570" s="61"/>
      <c r="AW570" s="61"/>
      <c r="AX570" s="61"/>
      <c r="AY570" s="61"/>
      <c r="AZ570" s="61"/>
      <c r="BA570" s="61"/>
      <c r="BB570" s="61"/>
      <c r="BC570" s="61"/>
      <c r="BD570" s="61"/>
      <c r="BE570" s="61"/>
      <c r="BF570" s="61"/>
      <c r="BG570" s="61"/>
      <c r="BH570" s="61"/>
      <c r="BI570" s="61"/>
      <c r="BJ570" s="61"/>
      <c r="BK570" s="61"/>
      <c r="BL570" s="61"/>
      <c r="BM570" s="61"/>
      <c r="BN570" s="61"/>
      <c r="BO570" s="61"/>
      <c r="BP570" s="61"/>
      <c r="BQ570" s="61"/>
      <c r="BR570" s="61"/>
      <c r="BS570" s="61"/>
      <c r="BT570" s="61"/>
      <c r="BU570" s="61"/>
      <c r="BV570" s="61"/>
      <c r="BW570" s="61"/>
    </row>
    <row r="571" spans="1:75" s="18" customFormat="1">
      <c r="A571" s="18" t="s">
        <v>1</v>
      </c>
      <c r="B571" s="18" t="s">
        <v>299</v>
      </c>
      <c r="C571" s="19" t="s">
        <v>138</v>
      </c>
      <c r="D571" s="18" t="s">
        <v>1</v>
      </c>
      <c r="E571" s="20">
        <v>1327.23</v>
      </c>
      <c r="F571" s="20">
        <v>1327.23</v>
      </c>
      <c r="G571" s="20">
        <v>0</v>
      </c>
      <c r="H571" s="20">
        <v>1</v>
      </c>
      <c r="I571" s="61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  <c r="AV571" s="61"/>
      <c r="AW571" s="61"/>
      <c r="AX571" s="61"/>
      <c r="AY571" s="61"/>
      <c r="AZ571" s="61"/>
      <c r="BA571" s="61"/>
      <c r="BB571" s="61"/>
      <c r="BC571" s="61"/>
      <c r="BD571" s="61"/>
      <c r="BE571" s="61"/>
      <c r="BF571" s="61"/>
      <c r="BG571" s="61"/>
      <c r="BH571" s="61"/>
      <c r="BI571" s="61"/>
      <c r="BJ571" s="61"/>
      <c r="BK571" s="61"/>
      <c r="BL571" s="61"/>
      <c r="BM571" s="61"/>
      <c r="BN571" s="61"/>
      <c r="BO571" s="61"/>
      <c r="BP571" s="61"/>
      <c r="BQ571" s="61"/>
      <c r="BR571" s="61"/>
      <c r="BS571" s="61"/>
      <c r="BT571" s="61"/>
      <c r="BU571" s="61"/>
      <c r="BV571" s="61"/>
      <c r="BW571" s="61"/>
    </row>
    <row r="572" spans="1:75" s="18" customFormat="1">
      <c r="A572" s="18" t="s">
        <v>1</v>
      </c>
      <c r="B572" s="18" t="s">
        <v>300</v>
      </c>
      <c r="C572" s="19" t="s">
        <v>138</v>
      </c>
      <c r="D572" s="18" t="s">
        <v>1</v>
      </c>
      <c r="E572" s="20">
        <v>1327.23</v>
      </c>
      <c r="F572" s="20">
        <v>1327.23</v>
      </c>
      <c r="G572" s="20">
        <v>0</v>
      </c>
      <c r="H572" s="20">
        <v>1</v>
      </c>
      <c r="I572" s="61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  <c r="AV572" s="61"/>
      <c r="AW572" s="61"/>
      <c r="AX572" s="61"/>
      <c r="AY572" s="61"/>
      <c r="AZ572" s="61"/>
      <c r="BA572" s="61"/>
      <c r="BB572" s="61"/>
      <c r="BC572" s="61"/>
      <c r="BD572" s="61"/>
      <c r="BE572" s="61"/>
      <c r="BF572" s="61"/>
      <c r="BG572" s="61"/>
      <c r="BH572" s="61"/>
      <c r="BI572" s="61"/>
      <c r="BJ572" s="61"/>
      <c r="BK572" s="61"/>
      <c r="BL572" s="61"/>
      <c r="BM572" s="61"/>
      <c r="BN572" s="61"/>
      <c r="BO572" s="61"/>
      <c r="BP572" s="61"/>
      <c r="BQ572" s="61"/>
      <c r="BR572" s="61"/>
      <c r="BS572" s="61"/>
      <c r="BT572" s="61"/>
      <c r="BU572" s="61"/>
      <c r="BV572" s="61"/>
      <c r="BW572" s="61"/>
    </row>
    <row r="573" spans="1:75" s="42" customFormat="1" ht="15.75">
      <c r="A573" s="42" t="s">
        <v>151</v>
      </c>
      <c r="C573" s="43"/>
      <c r="E573" s="44">
        <v>24155.5511314619</v>
      </c>
      <c r="F573" s="44">
        <v>24155.55</v>
      </c>
      <c r="G573" s="44">
        <f t="shared" si="22"/>
        <v>-1.1314619005133864E-3</v>
      </c>
      <c r="H573" s="44">
        <f t="shared" si="23"/>
        <v>0.99999995315934231</v>
      </c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9"/>
      <c r="AM573" s="59"/>
      <c r="AN573" s="59"/>
      <c r="AO573" s="59"/>
      <c r="AP573" s="59"/>
      <c r="AQ573" s="59"/>
      <c r="AR573" s="59"/>
      <c r="AS573" s="59"/>
      <c r="AT573" s="59"/>
      <c r="AU573" s="59"/>
      <c r="AV573" s="59"/>
      <c r="AW573" s="59"/>
      <c r="AX573" s="59"/>
      <c r="AY573" s="59"/>
      <c r="AZ573" s="59"/>
      <c r="BA573" s="59"/>
      <c r="BB573" s="59"/>
      <c r="BC573" s="59"/>
      <c r="BD573" s="59"/>
      <c r="BE573" s="59"/>
      <c r="BF573" s="59"/>
      <c r="BG573" s="59"/>
      <c r="BH573" s="59"/>
      <c r="BI573" s="59"/>
      <c r="BJ573" s="59"/>
      <c r="BK573" s="59"/>
      <c r="BL573" s="59"/>
      <c r="BM573" s="59"/>
      <c r="BN573" s="59"/>
      <c r="BO573" s="59"/>
      <c r="BP573" s="59"/>
      <c r="BQ573" s="59"/>
      <c r="BR573" s="59"/>
      <c r="BS573" s="59"/>
      <c r="BT573" s="59"/>
      <c r="BU573" s="59"/>
      <c r="BV573" s="59"/>
      <c r="BW573" s="59"/>
    </row>
    <row r="574" spans="1:75" s="37" customFormat="1">
      <c r="A574" s="37" t="s">
        <v>152</v>
      </c>
      <c r="C574" s="38"/>
      <c r="E574" s="39">
        <v>24155.5511314619</v>
      </c>
      <c r="F574" s="39">
        <v>24155.5511314619</v>
      </c>
      <c r="G574" s="40">
        <f t="shared" si="22"/>
        <v>0</v>
      </c>
      <c r="H574" s="40">
        <f t="shared" si="23"/>
        <v>1</v>
      </c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  <c r="AW574" s="60"/>
      <c r="AX574" s="60"/>
      <c r="AY574" s="60"/>
      <c r="AZ574" s="60"/>
      <c r="BA574" s="60"/>
      <c r="BB574" s="60"/>
      <c r="BC574" s="60"/>
      <c r="BD574" s="60"/>
      <c r="BE574" s="60"/>
      <c r="BF574" s="60"/>
      <c r="BG574" s="60"/>
      <c r="BH574" s="60"/>
      <c r="BI574" s="60"/>
      <c r="BJ574" s="60"/>
      <c r="BK574" s="60"/>
      <c r="BL574" s="60"/>
      <c r="BM574" s="60"/>
      <c r="BN574" s="60"/>
      <c r="BO574" s="60"/>
      <c r="BP574" s="60"/>
      <c r="BQ574" s="60"/>
      <c r="BR574" s="60"/>
      <c r="BS574" s="60"/>
      <c r="BT574" s="60"/>
      <c r="BU574" s="60"/>
      <c r="BV574" s="60"/>
      <c r="BW574" s="60"/>
    </row>
    <row r="575" spans="1:75" s="18" customFormat="1">
      <c r="A575" s="18" t="s">
        <v>15</v>
      </c>
      <c r="C575" s="19"/>
      <c r="E575" s="20">
        <v>24155.5511314619</v>
      </c>
      <c r="F575" s="20">
        <v>24155.5511314619</v>
      </c>
      <c r="G575" s="20">
        <f t="shared" si="22"/>
        <v>0</v>
      </c>
      <c r="H575" s="20">
        <f t="shared" si="23"/>
        <v>1</v>
      </c>
      <c r="I575" s="61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  <c r="BK575" s="61"/>
      <c r="BL575" s="61"/>
      <c r="BM575" s="61"/>
      <c r="BN575" s="61"/>
      <c r="BO575" s="61"/>
      <c r="BP575" s="61"/>
      <c r="BQ575" s="61"/>
      <c r="BR575" s="61"/>
      <c r="BS575" s="61"/>
      <c r="BT575" s="61"/>
      <c r="BU575" s="61"/>
      <c r="BV575" s="61"/>
      <c r="BW575" s="61"/>
    </row>
    <row r="576" spans="1:75" s="18" customFormat="1">
      <c r="A576" s="18">
        <v>3</v>
      </c>
      <c r="B576" s="18" t="s">
        <v>10</v>
      </c>
      <c r="C576" s="19" t="s">
        <v>16</v>
      </c>
      <c r="E576" s="20">
        <v>24155.5511314619</v>
      </c>
      <c r="F576" s="20">
        <v>24155.5511314619</v>
      </c>
      <c r="G576" s="20">
        <f t="shared" si="22"/>
        <v>0</v>
      </c>
      <c r="H576" s="20">
        <f t="shared" si="23"/>
        <v>1</v>
      </c>
      <c r="I576" s="61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  <c r="BB576" s="61"/>
      <c r="BC576" s="61"/>
      <c r="BD576" s="61"/>
      <c r="BE576" s="61"/>
      <c r="BF576" s="61"/>
      <c r="BG576" s="61"/>
      <c r="BH576" s="61"/>
      <c r="BI576" s="61"/>
      <c r="BJ576" s="61"/>
      <c r="BK576" s="61"/>
      <c r="BL576" s="61"/>
      <c r="BM576" s="61"/>
      <c r="BN576" s="61"/>
      <c r="BO576" s="61"/>
      <c r="BP576" s="61"/>
      <c r="BQ576" s="61"/>
      <c r="BR576" s="61"/>
      <c r="BS576" s="61"/>
      <c r="BT576" s="61"/>
      <c r="BU576" s="61"/>
      <c r="BV576" s="61"/>
      <c r="BW576" s="61"/>
    </row>
    <row r="577" spans="1:75" s="18" customFormat="1">
      <c r="A577" s="18">
        <v>38</v>
      </c>
      <c r="B577" s="18" t="s">
        <v>153</v>
      </c>
      <c r="C577" s="19" t="s">
        <v>16</v>
      </c>
      <c r="E577" s="20">
        <v>24155.5511314619</v>
      </c>
      <c r="F577" s="20">
        <v>24155.5511314619</v>
      </c>
      <c r="G577" s="20">
        <f t="shared" si="22"/>
        <v>0</v>
      </c>
      <c r="H577" s="20">
        <f t="shared" si="23"/>
        <v>1</v>
      </c>
      <c r="I577" s="61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  <c r="AV577" s="61"/>
      <c r="AW577" s="61"/>
      <c r="AX577" s="61"/>
      <c r="AY577" s="61"/>
      <c r="AZ577" s="61"/>
      <c r="BA577" s="61"/>
      <c r="BB577" s="61"/>
      <c r="BC577" s="61"/>
      <c r="BD577" s="61"/>
      <c r="BE577" s="61"/>
      <c r="BF577" s="61"/>
      <c r="BG577" s="61"/>
      <c r="BH577" s="61"/>
      <c r="BI577" s="61"/>
      <c r="BJ577" s="61"/>
      <c r="BK577" s="61"/>
      <c r="BL577" s="61"/>
      <c r="BM577" s="61"/>
      <c r="BN577" s="61"/>
      <c r="BO577" s="61"/>
      <c r="BP577" s="61"/>
      <c r="BQ577" s="61"/>
      <c r="BR577" s="61"/>
      <c r="BS577" s="61"/>
      <c r="BT577" s="61"/>
      <c r="BU577" s="61"/>
      <c r="BV577" s="61"/>
      <c r="BW577" s="61"/>
    </row>
    <row r="578" spans="1:75" s="18" customFormat="1">
      <c r="A578" s="18">
        <v>381</v>
      </c>
      <c r="B578" s="18" t="s">
        <v>154</v>
      </c>
      <c r="C578" s="19" t="s">
        <v>16</v>
      </c>
      <c r="E578" s="20">
        <v>24155.5511314619</v>
      </c>
      <c r="F578" s="20">
        <v>24155.5511314619</v>
      </c>
      <c r="G578" s="20">
        <f t="shared" si="22"/>
        <v>0</v>
      </c>
      <c r="H578" s="20">
        <f t="shared" si="23"/>
        <v>1</v>
      </c>
      <c r="I578" s="61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  <c r="BK578" s="61"/>
      <c r="BL578" s="61"/>
      <c r="BM578" s="61"/>
      <c r="BN578" s="61"/>
      <c r="BO578" s="61"/>
      <c r="BP578" s="61"/>
      <c r="BQ578" s="61"/>
      <c r="BR578" s="61"/>
      <c r="BS578" s="61"/>
      <c r="BT578" s="61"/>
      <c r="BU578" s="61"/>
      <c r="BV578" s="61"/>
      <c r="BW578" s="61"/>
    </row>
    <row r="579" spans="1:75" s="42" customFormat="1" ht="15.75">
      <c r="A579" s="42" t="s">
        <v>155</v>
      </c>
      <c r="C579" s="43"/>
      <c r="E579" s="44">
        <v>60919.769062313397</v>
      </c>
      <c r="F579" s="44">
        <f>SUM(F580,F585,F590,F595,F605,F610,F600)</f>
        <v>60919.769062313331</v>
      </c>
      <c r="G579" s="44">
        <f t="shared" si="22"/>
        <v>-6.5483618527650833E-11</v>
      </c>
      <c r="H579" s="44">
        <f t="shared" si="23"/>
        <v>0.99999999999999889</v>
      </c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59"/>
      <c r="AU579" s="59"/>
      <c r="AV579" s="59"/>
      <c r="AW579" s="59"/>
      <c r="AX579" s="59"/>
      <c r="AY579" s="59"/>
      <c r="AZ579" s="59"/>
      <c r="BA579" s="59"/>
      <c r="BB579" s="59"/>
      <c r="BC579" s="59"/>
      <c r="BD579" s="59"/>
      <c r="BE579" s="59"/>
      <c r="BF579" s="59"/>
      <c r="BG579" s="59"/>
      <c r="BH579" s="59"/>
      <c r="BI579" s="59"/>
      <c r="BJ579" s="59"/>
      <c r="BK579" s="59"/>
      <c r="BL579" s="59"/>
      <c r="BM579" s="59"/>
      <c r="BN579" s="59"/>
      <c r="BO579" s="59"/>
      <c r="BP579" s="59"/>
      <c r="BQ579" s="59"/>
      <c r="BR579" s="59"/>
      <c r="BS579" s="59"/>
      <c r="BT579" s="59"/>
      <c r="BU579" s="59"/>
      <c r="BV579" s="59"/>
      <c r="BW579" s="59"/>
    </row>
    <row r="580" spans="1:75" s="37" customFormat="1">
      <c r="A580" s="37" t="s">
        <v>156</v>
      </c>
      <c r="C580" s="38"/>
      <c r="E580" s="39">
        <v>6636.1404207312999</v>
      </c>
      <c r="F580" s="39">
        <v>6636.1404207312999</v>
      </c>
      <c r="G580" s="40">
        <f t="shared" si="22"/>
        <v>0</v>
      </c>
      <c r="H580" s="40">
        <f t="shared" si="23"/>
        <v>1</v>
      </c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  <c r="AK580" s="60"/>
      <c r="AL580" s="60"/>
      <c r="AM580" s="60"/>
      <c r="AN580" s="60"/>
      <c r="AO580" s="60"/>
      <c r="AP580" s="60"/>
      <c r="AQ580" s="60"/>
      <c r="AR580" s="60"/>
      <c r="AS580" s="60"/>
      <c r="AT580" s="60"/>
      <c r="AU580" s="60"/>
      <c r="AV580" s="60"/>
      <c r="AW580" s="60"/>
      <c r="AX580" s="60"/>
      <c r="AY580" s="60"/>
      <c r="AZ580" s="60"/>
      <c r="BA580" s="60"/>
      <c r="BB580" s="60"/>
      <c r="BC580" s="60"/>
      <c r="BD580" s="60"/>
      <c r="BE580" s="60"/>
      <c r="BF580" s="60"/>
      <c r="BG580" s="60"/>
      <c r="BH580" s="60"/>
      <c r="BI580" s="60"/>
      <c r="BJ580" s="60"/>
      <c r="BK580" s="60"/>
      <c r="BL580" s="60"/>
      <c r="BM580" s="60"/>
      <c r="BN580" s="60"/>
      <c r="BO580" s="60"/>
      <c r="BP580" s="60"/>
      <c r="BQ580" s="60"/>
      <c r="BR580" s="60"/>
      <c r="BS580" s="60"/>
      <c r="BT580" s="60"/>
      <c r="BU580" s="60"/>
      <c r="BV580" s="60"/>
      <c r="BW580" s="60"/>
    </row>
    <row r="581" spans="1:75" s="18" customFormat="1">
      <c r="A581" s="18" t="s">
        <v>15</v>
      </c>
      <c r="B581" s="29"/>
      <c r="C581" s="19"/>
      <c r="E581" s="20">
        <v>6636.1404207312999</v>
      </c>
      <c r="F581" s="20">
        <v>6636.1404207312999</v>
      </c>
      <c r="G581" s="20">
        <f t="shared" si="22"/>
        <v>0</v>
      </c>
      <c r="H581" s="20">
        <f t="shared" si="23"/>
        <v>1</v>
      </c>
      <c r="I581" s="61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  <c r="BB581" s="61"/>
      <c r="BC581" s="61"/>
      <c r="BD581" s="61"/>
      <c r="BE581" s="61"/>
      <c r="BF581" s="61"/>
      <c r="BG581" s="61"/>
      <c r="BH581" s="61"/>
      <c r="BI581" s="61"/>
      <c r="BJ581" s="61"/>
      <c r="BK581" s="61"/>
      <c r="BL581" s="61"/>
      <c r="BM581" s="61"/>
      <c r="BN581" s="61"/>
      <c r="BO581" s="61"/>
      <c r="BP581" s="61"/>
      <c r="BQ581" s="61"/>
      <c r="BR581" s="61"/>
      <c r="BS581" s="61"/>
      <c r="BT581" s="61"/>
      <c r="BU581" s="61"/>
      <c r="BV581" s="61"/>
      <c r="BW581" s="61"/>
    </row>
    <row r="582" spans="1:75" s="18" customFormat="1">
      <c r="A582" s="18">
        <v>3</v>
      </c>
      <c r="B582" s="18" t="s">
        <v>10</v>
      </c>
      <c r="C582" s="19" t="s">
        <v>157</v>
      </c>
      <c r="E582" s="20">
        <v>6636.1404207312999</v>
      </c>
      <c r="F582" s="20">
        <v>6636.1404207312999</v>
      </c>
      <c r="G582" s="20">
        <f t="shared" si="22"/>
        <v>0</v>
      </c>
      <c r="H582" s="20">
        <f t="shared" si="23"/>
        <v>1</v>
      </c>
      <c r="I582" s="61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  <c r="BK582" s="61"/>
      <c r="BL582" s="61"/>
      <c r="BM582" s="61"/>
      <c r="BN582" s="61"/>
      <c r="BO582" s="61"/>
      <c r="BP582" s="61"/>
      <c r="BQ582" s="61"/>
      <c r="BR582" s="61"/>
      <c r="BS582" s="61"/>
      <c r="BT582" s="61"/>
      <c r="BU582" s="61"/>
      <c r="BV582" s="61"/>
      <c r="BW582" s="61"/>
    </row>
    <row r="583" spans="1:75" s="18" customFormat="1">
      <c r="A583" s="18">
        <v>32</v>
      </c>
      <c r="B583" s="18" t="s">
        <v>26</v>
      </c>
      <c r="C583" s="19" t="s">
        <v>157</v>
      </c>
      <c r="E583" s="20">
        <v>6636.1404207312999</v>
      </c>
      <c r="F583" s="20">
        <v>6636.1404207312999</v>
      </c>
      <c r="G583" s="20">
        <f t="shared" si="22"/>
        <v>0</v>
      </c>
      <c r="H583" s="20">
        <f t="shared" si="23"/>
        <v>1</v>
      </c>
      <c r="I583" s="61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  <c r="BK583" s="61"/>
      <c r="BL583" s="61"/>
      <c r="BM583" s="61"/>
      <c r="BN583" s="61"/>
      <c r="BO583" s="61"/>
      <c r="BP583" s="61"/>
      <c r="BQ583" s="61"/>
      <c r="BR583" s="61"/>
      <c r="BS583" s="61"/>
      <c r="BT583" s="61"/>
      <c r="BU583" s="61"/>
      <c r="BV583" s="61"/>
      <c r="BW583" s="61"/>
    </row>
    <row r="584" spans="1:75" s="18" customFormat="1">
      <c r="A584" s="18">
        <v>329</v>
      </c>
      <c r="B584" s="18" t="s">
        <v>44</v>
      </c>
      <c r="C584" s="19" t="s">
        <v>157</v>
      </c>
      <c r="E584" s="20">
        <v>6636.1404207312999</v>
      </c>
      <c r="F584" s="20">
        <v>6636.1404207312999</v>
      </c>
      <c r="G584" s="20">
        <f t="shared" si="22"/>
        <v>0</v>
      </c>
      <c r="H584" s="20">
        <f t="shared" si="23"/>
        <v>1</v>
      </c>
      <c r="I584" s="61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  <c r="AV584" s="61"/>
      <c r="AW584" s="61"/>
      <c r="AX584" s="61"/>
      <c r="AY584" s="61"/>
      <c r="AZ584" s="61"/>
      <c r="BA584" s="61"/>
      <c r="BB584" s="61"/>
      <c r="BC584" s="61"/>
      <c r="BD584" s="61"/>
      <c r="BE584" s="61"/>
      <c r="BF584" s="61"/>
      <c r="BG584" s="61"/>
      <c r="BH584" s="61"/>
      <c r="BI584" s="61"/>
      <c r="BJ584" s="61"/>
      <c r="BK584" s="61"/>
      <c r="BL584" s="61"/>
      <c r="BM584" s="61"/>
      <c r="BN584" s="61"/>
      <c r="BO584" s="61"/>
      <c r="BP584" s="61"/>
      <c r="BQ584" s="61"/>
      <c r="BR584" s="61"/>
      <c r="BS584" s="61"/>
      <c r="BT584" s="61"/>
      <c r="BU584" s="61"/>
      <c r="BV584" s="61"/>
      <c r="BW584" s="61"/>
    </row>
    <row r="585" spans="1:75" s="37" customFormat="1">
      <c r="A585" s="37" t="s">
        <v>158</v>
      </c>
      <c r="C585" s="38"/>
      <c r="E585" s="39">
        <v>1858.1193178047599</v>
      </c>
      <c r="F585" s="39">
        <v>1858.1193178047599</v>
      </c>
      <c r="G585" s="40">
        <f t="shared" ref="G585:G648" si="24">F585-E585</f>
        <v>0</v>
      </c>
      <c r="H585" s="40">
        <f t="shared" si="23"/>
        <v>1</v>
      </c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  <c r="AK585" s="60"/>
      <c r="AL585" s="60"/>
      <c r="AM585" s="60"/>
      <c r="AN585" s="60"/>
      <c r="AO585" s="60"/>
      <c r="AP585" s="60"/>
      <c r="AQ585" s="60"/>
      <c r="AR585" s="60"/>
      <c r="AS585" s="60"/>
      <c r="AT585" s="60"/>
      <c r="AU585" s="60"/>
      <c r="AV585" s="60"/>
      <c r="AW585" s="60"/>
      <c r="AX585" s="60"/>
      <c r="AY585" s="60"/>
      <c r="AZ585" s="60"/>
      <c r="BA585" s="60"/>
      <c r="BB585" s="60"/>
      <c r="BC585" s="60"/>
      <c r="BD585" s="60"/>
      <c r="BE585" s="60"/>
      <c r="BF585" s="60"/>
      <c r="BG585" s="60"/>
      <c r="BH585" s="60"/>
      <c r="BI585" s="60"/>
      <c r="BJ585" s="60"/>
      <c r="BK585" s="60"/>
      <c r="BL585" s="60"/>
      <c r="BM585" s="60"/>
      <c r="BN585" s="60"/>
      <c r="BO585" s="60"/>
      <c r="BP585" s="60"/>
      <c r="BQ585" s="60"/>
      <c r="BR585" s="60"/>
      <c r="BS585" s="60"/>
      <c r="BT585" s="60"/>
      <c r="BU585" s="60"/>
      <c r="BV585" s="60"/>
      <c r="BW585" s="60"/>
    </row>
    <row r="586" spans="1:75" s="18" customFormat="1">
      <c r="A586" s="18" t="s">
        <v>15</v>
      </c>
      <c r="B586" s="29"/>
      <c r="C586" s="19"/>
      <c r="E586" s="20">
        <v>1858.1193178047599</v>
      </c>
      <c r="F586" s="20">
        <v>1858.1193178047599</v>
      </c>
      <c r="G586" s="20">
        <f t="shared" si="24"/>
        <v>0</v>
      </c>
      <c r="H586" s="20">
        <f t="shared" si="23"/>
        <v>1</v>
      </c>
      <c r="I586" s="61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  <c r="BB586" s="61"/>
      <c r="BC586" s="61"/>
      <c r="BD586" s="61"/>
      <c r="BE586" s="61"/>
      <c r="BF586" s="61"/>
      <c r="BG586" s="61"/>
      <c r="BH586" s="61"/>
      <c r="BI586" s="61"/>
      <c r="BJ586" s="61"/>
      <c r="BK586" s="61"/>
      <c r="BL586" s="61"/>
      <c r="BM586" s="61"/>
      <c r="BN586" s="61"/>
      <c r="BO586" s="61"/>
      <c r="BP586" s="61"/>
      <c r="BQ586" s="61"/>
      <c r="BR586" s="61"/>
      <c r="BS586" s="61"/>
      <c r="BT586" s="61"/>
      <c r="BU586" s="61"/>
      <c r="BV586" s="61"/>
      <c r="BW586" s="61"/>
    </row>
    <row r="587" spans="1:75" s="18" customFormat="1">
      <c r="A587" s="18">
        <v>3</v>
      </c>
      <c r="B587" s="18" t="s">
        <v>10</v>
      </c>
      <c r="C587" s="19" t="s">
        <v>157</v>
      </c>
      <c r="E587" s="20">
        <v>1858.1193178047599</v>
      </c>
      <c r="F587" s="20">
        <v>1858.1193178047599</v>
      </c>
      <c r="G587" s="20">
        <f t="shared" si="24"/>
        <v>0</v>
      </c>
      <c r="H587" s="20">
        <f t="shared" si="23"/>
        <v>1</v>
      </c>
      <c r="I587" s="61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  <c r="AV587" s="61"/>
      <c r="AW587" s="61"/>
      <c r="AX587" s="61"/>
      <c r="AY587" s="61"/>
      <c r="AZ587" s="61"/>
      <c r="BA587" s="61"/>
      <c r="BB587" s="61"/>
      <c r="BC587" s="61"/>
      <c r="BD587" s="61"/>
      <c r="BE587" s="61"/>
      <c r="BF587" s="61"/>
      <c r="BG587" s="61"/>
      <c r="BH587" s="61"/>
      <c r="BI587" s="61"/>
      <c r="BJ587" s="61"/>
      <c r="BK587" s="61"/>
      <c r="BL587" s="61"/>
      <c r="BM587" s="61"/>
      <c r="BN587" s="61"/>
      <c r="BO587" s="61"/>
      <c r="BP587" s="61"/>
      <c r="BQ587" s="61"/>
      <c r="BR587" s="61"/>
      <c r="BS587" s="61"/>
      <c r="BT587" s="61"/>
      <c r="BU587" s="61"/>
      <c r="BV587" s="61"/>
      <c r="BW587" s="61"/>
    </row>
    <row r="588" spans="1:75" s="18" customFormat="1">
      <c r="A588" s="18">
        <v>38</v>
      </c>
      <c r="B588" s="18" t="s">
        <v>17</v>
      </c>
      <c r="C588" s="19" t="s">
        <v>157</v>
      </c>
      <c r="E588" s="20">
        <v>1858.1193178047599</v>
      </c>
      <c r="F588" s="20">
        <v>1858.1193178047599</v>
      </c>
      <c r="G588" s="20">
        <f t="shared" si="24"/>
        <v>0</v>
      </c>
      <c r="H588" s="20">
        <f t="shared" si="23"/>
        <v>1</v>
      </c>
      <c r="I588" s="61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  <c r="AV588" s="61"/>
      <c r="AW588" s="61"/>
      <c r="AX588" s="61"/>
      <c r="AY588" s="61"/>
      <c r="AZ588" s="61"/>
      <c r="BA588" s="61"/>
      <c r="BB588" s="61"/>
      <c r="BC588" s="61"/>
      <c r="BD588" s="61"/>
      <c r="BE588" s="61"/>
      <c r="BF588" s="61"/>
      <c r="BG588" s="61"/>
      <c r="BH588" s="61"/>
      <c r="BI588" s="61"/>
      <c r="BJ588" s="61"/>
      <c r="BK588" s="61"/>
      <c r="BL588" s="61"/>
      <c r="BM588" s="61"/>
      <c r="BN588" s="61"/>
      <c r="BO588" s="61"/>
      <c r="BP588" s="61"/>
      <c r="BQ588" s="61"/>
      <c r="BR588" s="61"/>
      <c r="BS588" s="61"/>
      <c r="BT588" s="61"/>
      <c r="BU588" s="61"/>
      <c r="BV588" s="61"/>
      <c r="BW588" s="61"/>
    </row>
    <row r="589" spans="1:75" s="18" customFormat="1">
      <c r="A589" s="18">
        <v>381</v>
      </c>
      <c r="B589" s="18" t="s">
        <v>18</v>
      </c>
      <c r="C589" s="19" t="s">
        <v>157</v>
      </c>
      <c r="E589" s="20">
        <v>1858.1193178047599</v>
      </c>
      <c r="F589" s="20">
        <v>1858.1193178047599</v>
      </c>
      <c r="G589" s="20">
        <f t="shared" si="24"/>
        <v>0</v>
      </c>
      <c r="H589" s="20">
        <f t="shared" si="23"/>
        <v>1</v>
      </c>
      <c r="I589" s="61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  <c r="AV589" s="61"/>
      <c r="AW589" s="61"/>
      <c r="AX589" s="61"/>
      <c r="AY589" s="61"/>
      <c r="AZ589" s="61"/>
      <c r="BA589" s="61"/>
      <c r="BB589" s="61"/>
      <c r="BC589" s="61"/>
      <c r="BD589" s="61"/>
      <c r="BE589" s="61"/>
      <c r="BF589" s="61"/>
      <c r="BG589" s="61"/>
      <c r="BH589" s="61"/>
      <c r="BI589" s="61"/>
      <c r="BJ589" s="61"/>
      <c r="BK589" s="61"/>
      <c r="BL589" s="61"/>
      <c r="BM589" s="61"/>
      <c r="BN589" s="61"/>
      <c r="BO589" s="61"/>
      <c r="BP589" s="61"/>
      <c r="BQ589" s="61"/>
      <c r="BR589" s="61"/>
      <c r="BS589" s="61"/>
      <c r="BT589" s="61"/>
      <c r="BU589" s="61"/>
      <c r="BV589" s="61"/>
      <c r="BW589" s="61"/>
    </row>
    <row r="590" spans="1:75" s="37" customFormat="1">
      <c r="A590" s="37" t="s">
        <v>159</v>
      </c>
      <c r="C590" s="38"/>
      <c r="E590" s="39">
        <v>3318.0702103656499</v>
      </c>
      <c r="F590" s="39">
        <v>3318.0702103656499</v>
      </c>
      <c r="G590" s="40">
        <f t="shared" si="24"/>
        <v>0</v>
      </c>
      <c r="H590" s="40">
        <f t="shared" si="23"/>
        <v>1</v>
      </c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  <c r="AK590" s="60"/>
      <c r="AL590" s="60"/>
      <c r="AM590" s="60"/>
      <c r="AN590" s="60"/>
      <c r="AO590" s="60"/>
      <c r="AP590" s="60"/>
      <c r="AQ590" s="60"/>
      <c r="AR590" s="60"/>
      <c r="AS590" s="60"/>
      <c r="AT590" s="60"/>
      <c r="AU590" s="60"/>
      <c r="AV590" s="60"/>
      <c r="AW590" s="60"/>
      <c r="AX590" s="60"/>
      <c r="AY590" s="60"/>
      <c r="AZ590" s="60"/>
      <c r="BA590" s="60"/>
      <c r="BB590" s="60"/>
      <c r="BC590" s="60"/>
      <c r="BD590" s="60"/>
      <c r="BE590" s="60"/>
      <c r="BF590" s="60"/>
      <c r="BG590" s="60"/>
      <c r="BH590" s="60"/>
      <c r="BI590" s="60"/>
      <c r="BJ590" s="60"/>
      <c r="BK590" s="60"/>
      <c r="BL590" s="60"/>
      <c r="BM590" s="60"/>
      <c r="BN590" s="60"/>
      <c r="BO590" s="60"/>
      <c r="BP590" s="60"/>
      <c r="BQ590" s="60"/>
      <c r="BR590" s="60"/>
      <c r="BS590" s="60"/>
      <c r="BT590" s="60"/>
      <c r="BU590" s="60"/>
      <c r="BV590" s="60"/>
      <c r="BW590" s="60"/>
    </row>
    <row r="591" spans="1:75" s="18" customFormat="1">
      <c r="A591" s="18" t="s">
        <v>15</v>
      </c>
      <c r="C591" s="19"/>
      <c r="E591" s="20">
        <v>3318.0702103656499</v>
      </c>
      <c r="F591" s="20">
        <v>3318.0702103656499</v>
      </c>
      <c r="G591" s="20">
        <f t="shared" si="24"/>
        <v>0</v>
      </c>
      <c r="H591" s="20">
        <f t="shared" si="23"/>
        <v>1</v>
      </c>
      <c r="I591" s="61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  <c r="AV591" s="61"/>
      <c r="AW591" s="61"/>
      <c r="AX591" s="61"/>
      <c r="AY591" s="61"/>
      <c r="AZ591" s="61"/>
      <c r="BA591" s="61"/>
      <c r="BB591" s="61"/>
      <c r="BC591" s="61"/>
      <c r="BD591" s="61"/>
      <c r="BE591" s="61"/>
      <c r="BF591" s="61"/>
      <c r="BG591" s="61"/>
      <c r="BH591" s="61"/>
      <c r="BI591" s="61"/>
      <c r="BJ591" s="61"/>
      <c r="BK591" s="61"/>
      <c r="BL591" s="61"/>
      <c r="BM591" s="61"/>
      <c r="BN591" s="61"/>
      <c r="BO591" s="61"/>
      <c r="BP591" s="61"/>
      <c r="BQ591" s="61"/>
      <c r="BR591" s="61"/>
      <c r="BS591" s="61"/>
      <c r="BT591" s="61"/>
      <c r="BU591" s="61"/>
      <c r="BV591" s="61"/>
      <c r="BW591" s="61"/>
    </row>
    <row r="592" spans="1:75" s="18" customFormat="1">
      <c r="A592" s="18">
        <v>3</v>
      </c>
      <c r="B592" s="18" t="s">
        <v>10</v>
      </c>
      <c r="C592" s="19" t="s">
        <v>157</v>
      </c>
      <c r="E592" s="20">
        <v>3318.0702103656499</v>
      </c>
      <c r="F592" s="20">
        <v>3318.0702103656499</v>
      </c>
      <c r="G592" s="20">
        <f t="shared" si="24"/>
        <v>0</v>
      </c>
      <c r="H592" s="20">
        <f t="shared" si="23"/>
        <v>1</v>
      </c>
      <c r="I592" s="61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  <c r="AV592" s="61"/>
      <c r="AW592" s="61"/>
      <c r="AX592" s="61"/>
      <c r="AY592" s="61"/>
      <c r="AZ592" s="61"/>
      <c r="BA592" s="61"/>
      <c r="BB592" s="61"/>
      <c r="BC592" s="61"/>
      <c r="BD592" s="61"/>
      <c r="BE592" s="61"/>
      <c r="BF592" s="61"/>
      <c r="BG592" s="61"/>
      <c r="BH592" s="61"/>
      <c r="BI592" s="61"/>
      <c r="BJ592" s="61"/>
      <c r="BK592" s="61"/>
      <c r="BL592" s="61"/>
      <c r="BM592" s="61"/>
      <c r="BN592" s="61"/>
      <c r="BO592" s="61"/>
      <c r="BP592" s="61"/>
      <c r="BQ592" s="61"/>
      <c r="BR592" s="61"/>
      <c r="BS592" s="61"/>
      <c r="BT592" s="61"/>
      <c r="BU592" s="61"/>
      <c r="BV592" s="61"/>
      <c r="BW592" s="61"/>
    </row>
    <row r="593" spans="1:75" s="18" customFormat="1">
      <c r="A593" s="18">
        <v>32</v>
      </c>
      <c r="B593" s="18" t="s">
        <v>31</v>
      </c>
      <c r="C593" s="19" t="s">
        <v>157</v>
      </c>
      <c r="E593" s="20">
        <v>3318.0702103656499</v>
      </c>
      <c r="F593" s="20">
        <v>3318.0702103656499</v>
      </c>
      <c r="G593" s="20">
        <f t="shared" si="24"/>
        <v>0</v>
      </c>
      <c r="H593" s="20">
        <f t="shared" si="23"/>
        <v>1</v>
      </c>
      <c r="I593" s="61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  <c r="AV593" s="61"/>
      <c r="AW593" s="61"/>
      <c r="AX593" s="61"/>
      <c r="AY593" s="61"/>
      <c r="AZ593" s="61"/>
      <c r="BA593" s="61"/>
      <c r="BB593" s="61"/>
      <c r="BC593" s="61"/>
      <c r="BD593" s="61"/>
      <c r="BE593" s="61"/>
      <c r="BF593" s="61"/>
      <c r="BG593" s="61"/>
      <c r="BH593" s="61"/>
      <c r="BI593" s="61"/>
      <c r="BJ593" s="61"/>
      <c r="BK593" s="61"/>
      <c r="BL593" s="61"/>
      <c r="BM593" s="61"/>
      <c r="BN593" s="61"/>
      <c r="BO593" s="61"/>
      <c r="BP593" s="61"/>
      <c r="BQ593" s="61"/>
      <c r="BR593" s="61"/>
      <c r="BS593" s="61"/>
      <c r="BT593" s="61"/>
      <c r="BU593" s="61"/>
      <c r="BV593" s="61"/>
      <c r="BW593" s="61"/>
    </row>
    <row r="594" spans="1:75" s="18" customFormat="1">
      <c r="A594" s="18">
        <v>329</v>
      </c>
      <c r="B594" s="18" t="s">
        <v>21</v>
      </c>
      <c r="C594" s="19" t="s">
        <v>157</v>
      </c>
      <c r="E594" s="20">
        <v>3318.0702103656499</v>
      </c>
      <c r="F594" s="20">
        <v>3318.0702103656499</v>
      </c>
      <c r="G594" s="20">
        <f t="shared" si="24"/>
        <v>0</v>
      </c>
      <c r="H594" s="20">
        <f t="shared" si="23"/>
        <v>1</v>
      </c>
      <c r="I594" s="61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  <c r="AV594" s="61"/>
      <c r="AW594" s="61"/>
      <c r="AX594" s="61"/>
      <c r="AY594" s="61"/>
      <c r="AZ594" s="61"/>
      <c r="BA594" s="61"/>
      <c r="BB594" s="61"/>
      <c r="BC594" s="61"/>
      <c r="BD594" s="61"/>
      <c r="BE594" s="61"/>
      <c r="BF594" s="61"/>
      <c r="BG594" s="61"/>
      <c r="BH594" s="61"/>
      <c r="BI594" s="61"/>
      <c r="BJ594" s="61"/>
      <c r="BK594" s="61"/>
      <c r="BL594" s="61"/>
      <c r="BM594" s="61"/>
      <c r="BN594" s="61"/>
      <c r="BO594" s="61"/>
      <c r="BP594" s="61"/>
      <c r="BQ594" s="61"/>
      <c r="BR594" s="61"/>
      <c r="BS594" s="61"/>
      <c r="BT594" s="61"/>
      <c r="BU594" s="61"/>
      <c r="BV594" s="61"/>
      <c r="BW594" s="61"/>
    </row>
    <row r="595" spans="1:75" s="37" customFormat="1">
      <c r="A595" s="37" t="s">
        <v>160</v>
      </c>
      <c r="C595" s="38"/>
      <c r="E595" s="39">
        <v>2654.45616829252</v>
      </c>
      <c r="F595" s="39">
        <v>2654.45616829252</v>
      </c>
      <c r="G595" s="40">
        <f t="shared" si="24"/>
        <v>0</v>
      </c>
      <c r="H595" s="40">
        <f t="shared" si="23"/>
        <v>1</v>
      </c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  <c r="AK595" s="60"/>
      <c r="AL595" s="60"/>
      <c r="AM595" s="60"/>
      <c r="AN595" s="60"/>
      <c r="AO595" s="60"/>
      <c r="AP595" s="60"/>
      <c r="AQ595" s="60"/>
      <c r="AR595" s="60"/>
      <c r="AS595" s="60"/>
      <c r="AT595" s="60"/>
      <c r="AU595" s="60"/>
      <c r="AV595" s="60"/>
      <c r="AW595" s="60"/>
      <c r="AX595" s="60"/>
      <c r="AY595" s="60"/>
      <c r="AZ595" s="60"/>
      <c r="BA595" s="60"/>
      <c r="BB595" s="60"/>
      <c r="BC595" s="60"/>
      <c r="BD595" s="60"/>
      <c r="BE595" s="60"/>
      <c r="BF595" s="60"/>
      <c r="BG595" s="60"/>
      <c r="BH595" s="60"/>
      <c r="BI595" s="60"/>
      <c r="BJ595" s="60"/>
      <c r="BK595" s="60"/>
      <c r="BL595" s="60"/>
      <c r="BM595" s="60"/>
      <c r="BN595" s="60"/>
      <c r="BO595" s="60"/>
      <c r="BP595" s="60"/>
      <c r="BQ595" s="60"/>
      <c r="BR595" s="60"/>
      <c r="BS595" s="60"/>
      <c r="BT595" s="60"/>
      <c r="BU595" s="60"/>
      <c r="BV595" s="60"/>
      <c r="BW595" s="60"/>
    </row>
    <row r="596" spans="1:75" s="18" customFormat="1">
      <c r="A596" s="18" t="s">
        <v>15</v>
      </c>
      <c r="C596" s="19"/>
      <c r="E596" s="20">
        <v>2654.45616829252</v>
      </c>
      <c r="F596" s="20">
        <v>2654.45616829252</v>
      </c>
      <c r="G596" s="20">
        <f t="shared" si="24"/>
        <v>0</v>
      </c>
      <c r="H596" s="20">
        <f t="shared" si="23"/>
        <v>1</v>
      </c>
      <c r="I596" s="61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  <c r="AV596" s="61"/>
      <c r="AW596" s="61"/>
      <c r="AX596" s="61"/>
      <c r="AY596" s="61"/>
      <c r="AZ596" s="61"/>
      <c r="BA596" s="61"/>
      <c r="BB596" s="61"/>
      <c r="BC596" s="61"/>
      <c r="BD596" s="61"/>
      <c r="BE596" s="61"/>
      <c r="BF596" s="61"/>
      <c r="BG596" s="61"/>
      <c r="BH596" s="61"/>
      <c r="BI596" s="61"/>
      <c r="BJ596" s="61"/>
      <c r="BK596" s="61"/>
      <c r="BL596" s="61"/>
      <c r="BM596" s="61"/>
      <c r="BN596" s="61"/>
      <c r="BO596" s="61"/>
      <c r="BP596" s="61"/>
      <c r="BQ596" s="61"/>
      <c r="BR596" s="61"/>
      <c r="BS596" s="61"/>
      <c r="BT596" s="61"/>
      <c r="BU596" s="61"/>
      <c r="BV596" s="61"/>
      <c r="BW596" s="61"/>
    </row>
    <row r="597" spans="1:75" s="18" customFormat="1">
      <c r="A597" s="18">
        <v>3</v>
      </c>
      <c r="B597" s="18" t="s">
        <v>10</v>
      </c>
      <c r="C597" s="19" t="s">
        <v>161</v>
      </c>
      <c r="E597" s="20">
        <v>2654.45616829252</v>
      </c>
      <c r="F597" s="20">
        <v>2654.45616829252</v>
      </c>
      <c r="G597" s="20">
        <f t="shared" si="24"/>
        <v>0</v>
      </c>
      <c r="H597" s="20">
        <f t="shared" si="23"/>
        <v>1</v>
      </c>
      <c r="I597" s="61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  <c r="AV597" s="61"/>
      <c r="AW597" s="61"/>
      <c r="AX597" s="61"/>
      <c r="AY597" s="61"/>
      <c r="AZ597" s="61"/>
      <c r="BA597" s="61"/>
      <c r="BB597" s="61"/>
      <c r="BC597" s="61"/>
      <c r="BD597" s="61"/>
      <c r="BE597" s="61"/>
      <c r="BF597" s="61"/>
      <c r="BG597" s="61"/>
      <c r="BH597" s="61"/>
      <c r="BI597" s="61"/>
      <c r="BJ597" s="61"/>
      <c r="BK597" s="61"/>
      <c r="BL597" s="61"/>
      <c r="BM597" s="61"/>
      <c r="BN597" s="61"/>
      <c r="BO597" s="61"/>
      <c r="BP597" s="61"/>
      <c r="BQ597" s="61"/>
      <c r="BR597" s="61"/>
      <c r="BS597" s="61"/>
      <c r="BT597" s="61"/>
      <c r="BU597" s="61"/>
      <c r="BV597" s="61"/>
      <c r="BW597" s="61"/>
    </row>
    <row r="598" spans="1:75" s="18" customFormat="1">
      <c r="A598" s="18">
        <v>38</v>
      </c>
      <c r="B598" s="18" t="s">
        <v>17</v>
      </c>
      <c r="C598" s="19" t="s">
        <v>161</v>
      </c>
      <c r="E598" s="20">
        <v>2654.45616829252</v>
      </c>
      <c r="F598" s="20">
        <v>2654.45616829252</v>
      </c>
      <c r="G598" s="20">
        <f t="shared" si="24"/>
        <v>0</v>
      </c>
      <c r="H598" s="20">
        <f t="shared" si="23"/>
        <v>1</v>
      </c>
      <c r="I598" s="61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  <c r="AV598" s="61"/>
      <c r="AW598" s="61"/>
      <c r="AX598" s="61"/>
      <c r="AY598" s="61"/>
      <c r="AZ598" s="61"/>
      <c r="BA598" s="61"/>
      <c r="BB598" s="61"/>
      <c r="BC598" s="61"/>
      <c r="BD598" s="61"/>
      <c r="BE598" s="61"/>
      <c r="BF598" s="61"/>
      <c r="BG598" s="61"/>
      <c r="BH598" s="61"/>
      <c r="BI598" s="61"/>
      <c r="BJ598" s="61"/>
      <c r="BK598" s="61"/>
      <c r="BL598" s="61"/>
      <c r="BM598" s="61"/>
      <c r="BN598" s="61"/>
      <c r="BO598" s="61"/>
      <c r="BP598" s="61"/>
      <c r="BQ598" s="61"/>
      <c r="BR598" s="61"/>
      <c r="BS598" s="61"/>
      <c r="BT598" s="61"/>
      <c r="BU598" s="61"/>
      <c r="BV598" s="61"/>
      <c r="BW598" s="61"/>
    </row>
    <row r="599" spans="1:75" s="18" customFormat="1">
      <c r="A599" s="18">
        <v>381</v>
      </c>
      <c r="B599" s="18" t="s">
        <v>291</v>
      </c>
      <c r="C599" s="19" t="s">
        <v>161</v>
      </c>
      <c r="E599" s="20">
        <v>2654.45616829252</v>
      </c>
      <c r="F599" s="20">
        <v>2654.45616829252</v>
      </c>
      <c r="G599" s="20">
        <f t="shared" si="24"/>
        <v>0</v>
      </c>
      <c r="H599" s="20">
        <f t="shared" si="23"/>
        <v>1</v>
      </c>
      <c r="I599" s="61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  <c r="AV599" s="61"/>
      <c r="AW599" s="61"/>
      <c r="AX599" s="61"/>
      <c r="AY599" s="61"/>
      <c r="AZ599" s="61"/>
      <c r="BA599" s="61"/>
      <c r="BB599" s="61"/>
      <c r="BC599" s="61"/>
      <c r="BD599" s="61"/>
      <c r="BE599" s="61"/>
      <c r="BF599" s="61"/>
      <c r="BG599" s="61"/>
      <c r="BH599" s="61"/>
      <c r="BI599" s="61"/>
      <c r="BJ599" s="61"/>
      <c r="BK599" s="61"/>
      <c r="BL599" s="61"/>
      <c r="BM599" s="61"/>
      <c r="BN599" s="61"/>
      <c r="BO599" s="61"/>
      <c r="BP599" s="61"/>
      <c r="BQ599" s="61"/>
      <c r="BR599" s="61"/>
      <c r="BS599" s="61"/>
      <c r="BT599" s="61"/>
      <c r="BU599" s="61"/>
      <c r="BV599" s="61"/>
      <c r="BW599" s="61"/>
    </row>
    <row r="600" spans="1:75" s="37" customFormat="1">
      <c r="A600" s="37" t="s">
        <v>251</v>
      </c>
      <c r="C600" s="38"/>
      <c r="E600" s="39">
        <v>6636.1404207312999</v>
      </c>
      <c r="F600" s="39">
        <v>6636.1404207312999</v>
      </c>
      <c r="G600" s="40">
        <f t="shared" si="24"/>
        <v>0</v>
      </c>
      <c r="H600" s="40">
        <f t="shared" si="23"/>
        <v>1</v>
      </c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  <c r="AK600" s="60"/>
      <c r="AL600" s="60"/>
      <c r="AM600" s="60"/>
      <c r="AN600" s="60"/>
      <c r="AO600" s="60"/>
      <c r="AP600" s="60"/>
      <c r="AQ600" s="60"/>
      <c r="AR600" s="60"/>
      <c r="AS600" s="60"/>
      <c r="AT600" s="60"/>
      <c r="AU600" s="60"/>
      <c r="AV600" s="60"/>
      <c r="AW600" s="60"/>
      <c r="AX600" s="60"/>
      <c r="AY600" s="60"/>
      <c r="AZ600" s="60"/>
      <c r="BA600" s="60"/>
      <c r="BB600" s="60"/>
      <c r="BC600" s="60"/>
      <c r="BD600" s="60"/>
      <c r="BE600" s="60"/>
      <c r="BF600" s="60"/>
      <c r="BG600" s="60"/>
      <c r="BH600" s="60"/>
      <c r="BI600" s="60"/>
      <c r="BJ600" s="60"/>
      <c r="BK600" s="60"/>
      <c r="BL600" s="60"/>
      <c r="BM600" s="60"/>
      <c r="BN600" s="60"/>
      <c r="BO600" s="60"/>
      <c r="BP600" s="60"/>
      <c r="BQ600" s="60"/>
      <c r="BR600" s="60"/>
      <c r="BS600" s="60"/>
      <c r="BT600" s="60"/>
      <c r="BU600" s="60"/>
      <c r="BV600" s="60"/>
      <c r="BW600" s="60"/>
    </row>
    <row r="601" spans="1:75" s="18" customFormat="1">
      <c r="A601" s="18" t="s">
        <v>15</v>
      </c>
      <c r="C601" s="19"/>
      <c r="E601" s="20">
        <v>6636.1404207312999</v>
      </c>
      <c r="F601" s="20">
        <v>6636.1404207312999</v>
      </c>
      <c r="G601" s="20">
        <f t="shared" si="24"/>
        <v>0</v>
      </c>
      <c r="H601" s="20">
        <f t="shared" si="23"/>
        <v>1</v>
      </c>
      <c r="I601" s="61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  <c r="AV601" s="61"/>
      <c r="AW601" s="61"/>
      <c r="AX601" s="61"/>
      <c r="AY601" s="61"/>
      <c r="AZ601" s="61"/>
      <c r="BA601" s="61"/>
      <c r="BB601" s="61"/>
      <c r="BC601" s="61"/>
      <c r="BD601" s="61"/>
      <c r="BE601" s="61"/>
      <c r="BF601" s="61"/>
      <c r="BG601" s="61"/>
      <c r="BH601" s="61"/>
      <c r="BI601" s="61"/>
      <c r="BJ601" s="61"/>
      <c r="BK601" s="61"/>
      <c r="BL601" s="61"/>
      <c r="BM601" s="61"/>
      <c r="BN601" s="61"/>
      <c r="BO601" s="61"/>
      <c r="BP601" s="61"/>
      <c r="BQ601" s="61"/>
      <c r="BR601" s="61"/>
      <c r="BS601" s="61"/>
      <c r="BT601" s="61"/>
      <c r="BU601" s="61"/>
      <c r="BV601" s="61"/>
      <c r="BW601" s="61"/>
    </row>
    <row r="602" spans="1:75" s="18" customFormat="1">
      <c r="A602" s="18">
        <v>3</v>
      </c>
      <c r="B602" s="18" t="s">
        <v>10</v>
      </c>
      <c r="C602" s="19" t="s">
        <v>157</v>
      </c>
      <c r="E602" s="20">
        <v>6636.1404207312999</v>
      </c>
      <c r="F602" s="20">
        <v>6636.1404207312999</v>
      </c>
      <c r="G602" s="20">
        <f t="shared" si="24"/>
        <v>0</v>
      </c>
      <c r="H602" s="20">
        <f t="shared" si="23"/>
        <v>1</v>
      </c>
      <c r="I602" s="61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  <c r="AV602" s="61"/>
      <c r="AW602" s="61"/>
      <c r="AX602" s="61"/>
      <c r="AY602" s="61"/>
      <c r="AZ602" s="61"/>
      <c r="BA602" s="61"/>
      <c r="BB602" s="61"/>
      <c r="BC602" s="61"/>
      <c r="BD602" s="61"/>
      <c r="BE602" s="61"/>
      <c r="BF602" s="61"/>
      <c r="BG602" s="61"/>
      <c r="BH602" s="61"/>
      <c r="BI602" s="61"/>
      <c r="BJ602" s="61"/>
      <c r="BK602" s="61"/>
      <c r="BL602" s="61"/>
      <c r="BM602" s="61"/>
      <c r="BN602" s="61"/>
      <c r="BO602" s="61"/>
      <c r="BP602" s="61"/>
      <c r="BQ602" s="61"/>
      <c r="BR602" s="61"/>
      <c r="BS602" s="61"/>
      <c r="BT602" s="61"/>
      <c r="BU602" s="61"/>
      <c r="BV602" s="61"/>
      <c r="BW602" s="61"/>
    </row>
    <row r="603" spans="1:75" s="18" customFormat="1">
      <c r="A603" s="18">
        <v>32</v>
      </c>
      <c r="B603" s="18" t="s">
        <v>26</v>
      </c>
      <c r="C603" s="19" t="s">
        <v>157</v>
      </c>
      <c r="E603" s="20">
        <v>6636.1404207312999</v>
      </c>
      <c r="F603" s="20">
        <v>6636.1404207312999</v>
      </c>
      <c r="G603" s="20">
        <f t="shared" si="24"/>
        <v>0</v>
      </c>
      <c r="H603" s="20">
        <f t="shared" si="23"/>
        <v>1</v>
      </c>
      <c r="I603" s="61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  <c r="BB603" s="61"/>
      <c r="BC603" s="61"/>
      <c r="BD603" s="61"/>
      <c r="BE603" s="61"/>
      <c r="BF603" s="61"/>
      <c r="BG603" s="61"/>
      <c r="BH603" s="61"/>
      <c r="BI603" s="61"/>
      <c r="BJ603" s="61"/>
      <c r="BK603" s="61"/>
      <c r="BL603" s="61"/>
      <c r="BM603" s="61"/>
      <c r="BN603" s="61"/>
      <c r="BO603" s="61"/>
      <c r="BP603" s="61"/>
      <c r="BQ603" s="61"/>
      <c r="BR603" s="61"/>
      <c r="BS603" s="61"/>
      <c r="BT603" s="61"/>
      <c r="BU603" s="61"/>
      <c r="BV603" s="61"/>
      <c r="BW603" s="61"/>
    </row>
    <row r="604" spans="1:75" s="18" customFormat="1">
      <c r="A604" s="18">
        <v>329</v>
      </c>
      <c r="B604" s="18" t="s">
        <v>44</v>
      </c>
      <c r="C604" s="19" t="s">
        <v>157</v>
      </c>
      <c r="E604" s="20">
        <v>6636.1404207312999</v>
      </c>
      <c r="F604" s="20">
        <v>6636.1404207312999</v>
      </c>
      <c r="G604" s="20">
        <f t="shared" si="24"/>
        <v>0</v>
      </c>
      <c r="H604" s="20">
        <f t="shared" si="23"/>
        <v>1</v>
      </c>
      <c r="I604" s="61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  <c r="AV604" s="61"/>
      <c r="AW604" s="61"/>
      <c r="AX604" s="61"/>
      <c r="AY604" s="61"/>
      <c r="AZ604" s="61"/>
      <c r="BA604" s="61"/>
      <c r="BB604" s="61"/>
      <c r="BC604" s="61"/>
      <c r="BD604" s="61"/>
      <c r="BE604" s="61"/>
      <c r="BF604" s="61"/>
      <c r="BG604" s="61"/>
      <c r="BH604" s="61"/>
      <c r="BI604" s="61"/>
      <c r="BJ604" s="61"/>
      <c r="BK604" s="61"/>
      <c r="BL604" s="61"/>
      <c r="BM604" s="61"/>
      <c r="BN604" s="61"/>
      <c r="BO604" s="61"/>
      <c r="BP604" s="61"/>
      <c r="BQ604" s="61"/>
      <c r="BR604" s="61"/>
      <c r="BS604" s="61"/>
      <c r="BT604" s="61"/>
      <c r="BU604" s="61"/>
      <c r="BV604" s="61"/>
      <c r="BW604" s="61"/>
    </row>
    <row r="605" spans="1:75" s="37" customFormat="1">
      <c r="A605" s="37" t="s">
        <v>302</v>
      </c>
      <c r="C605" s="38"/>
      <c r="E605" s="39">
        <v>39816.842524387801</v>
      </c>
      <c r="F605" s="39">
        <v>39816.842524387801</v>
      </c>
      <c r="G605" s="40">
        <f t="shared" si="24"/>
        <v>0</v>
      </c>
      <c r="H605" s="40">
        <f t="shared" si="23"/>
        <v>1</v>
      </c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60"/>
      <c r="AT605" s="60"/>
      <c r="AU605" s="60"/>
      <c r="AV605" s="60"/>
      <c r="AW605" s="60"/>
      <c r="AX605" s="60"/>
      <c r="AY605" s="60"/>
      <c r="AZ605" s="60"/>
      <c r="BA605" s="60"/>
      <c r="BB605" s="60"/>
      <c r="BC605" s="60"/>
      <c r="BD605" s="60"/>
      <c r="BE605" s="60"/>
      <c r="BF605" s="60"/>
      <c r="BG605" s="60"/>
      <c r="BH605" s="60"/>
      <c r="BI605" s="60"/>
      <c r="BJ605" s="60"/>
      <c r="BK605" s="60"/>
      <c r="BL605" s="60"/>
      <c r="BM605" s="60"/>
      <c r="BN605" s="60"/>
      <c r="BO605" s="60"/>
      <c r="BP605" s="60"/>
      <c r="BQ605" s="60"/>
      <c r="BR605" s="60"/>
      <c r="BS605" s="60"/>
      <c r="BT605" s="60"/>
      <c r="BU605" s="60"/>
      <c r="BV605" s="60"/>
      <c r="BW605" s="60"/>
    </row>
    <row r="606" spans="1:75" s="18" customFormat="1">
      <c r="A606" s="18" t="s">
        <v>53</v>
      </c>
      <c r="C606" s="19"/>
      <c r="E606" s="20">
        <v>39816.842524387801</v>
      </c>
      <c r="F606" s="20">
        <v>39816.842524387801</v>
      </c>
      <c r="G606" s="20">
        <f t="shared" si="24"/>
        <v>0</v>
      </c>
      <c r="H606" s="20">
        <f t="shared" si="23"/>
        <v>1</v>
      </c>
      <c r="I606" s="61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  <c r="AV606" s="61"/>
      <c r="AW606" s="61"/>
      <c r="AX606" s="61"/>
      <c r="AY606" s="61"/>
      <c r="AZ606" s="61"/>
      <c r="BA606" s="61"/>
      <c r="BB606" s="61"/>
      <c r="BC606" s="61"/>
      <c r="BD606" s="61"/>
      <c r="BE606" s="61"/>
      <c r="BF606" s="61"/>
      <c r="BG606" s="61"/>
      <c r="BH606" s="61"/>
      <c r="BI606" s="61"/>
      <c r="BJ606" s="61"/>
      <c r="BK606" s="61"/>
      <c r="BL606" s="61"/>
      <c r="BM606" s="61"/>
      <c r="BN606" s="61"/>
      <c r="BO606" s="61"/>
      <c r="BP606" s="61"/>
      <c r="BQ606" s="61"/>
      <c r="BR606" s="61"/>
      <c r="BS606" s="61"/>
      <c r="BT606" s="61"/>
      <c r="BU606" s="61"/>
      <c r="BV606" s="61"/>
      <c r="BW606" s="61"/>
    </row>
    <row r="607" spans="1:75" s="18" customFormat="1">
      <c r="A607" s="18">
        <v>4</v>
      </c>
      <c r="B607" s="18" t="s">
        <v>10</v>
      </c>
      <c r="C607" s="19" t="s">
        <v>157</v>
      </c>
      <c r="E607" s="20">
        <v>39816.842524387801</v>
      </c>
      <c r="F607" s="20">
        <v>39816.842524387801</v>
      </c>
      <c r="G607" s="20">
        <f t="shared" si="24"/>
        <v>0</v>
      </c>
      <c r="H607" s="20">
        <f t="shared" si="23"/>
        <v>1</v>
      </c>
      <c r="I607" s="61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  <c r="AV607" s="61"/>
      <c r="AW607" s="61"/>
      <c r="AX607" s="61"/>
      <c r="AY607" s="61"/>
      <c r="AZ607" s="61"/>
      <c r="BA607" s="61"/>
      <c r="BB607" s="61"/>
      <c r="BC607" s="61"/>
      <c r="BD607" s="61"/>
      <c r="BE607" s="61"/>
      <c r="BF607" s="61"/>
      <c r="BG607" s="61"/>
      <c r="BH607" s="61"/>
      <c r="BI607" s="61"/>
      <c r="BJ607" s="61"/>
      <c r="BK607" s="61"/>
      <c r="BL607" s="61"/>
      <c r="BM607" s="61"/>
      <c r="BN607" s="61"/>
      <c r="BO607" s="61"/>
      <c r="BP607" s="61"/>
      <c r="BQ607" s="61"/>
      <c r="BR607" s="61"/>
      <c r="BS607" s="61"/>
      <c r="BT607" s="61"/>
      <c r="BU607" s="61"/>
      <c r="BV607" s="61"/>
      <c r="BW607" s="61"/>
    </row>
    <row r="608" spans="1:75" s="18" customFormat="1">
      <c r="A608" s="18">
        <v>42</v>
      </c>
      <c r="B608" s="18" t="s">
        <v>17</v>
      </c>
      <c r="C608" s="19" t="s">
        <v>157</v>
      </c>
      <c r="E608" s="20">
        <v>39816.842524387801</v>
      </c>
      <c r="F608" s="20">
        <v>39816.842524387801</v>
      </c>
      <c r="G608" s="20">
        <f t="shared" si="24"/>
        <v>0</v>
      </c>
      <c r="H608" s="20">
        <f t="shared" si="23"/>
        <v>1</v>
      </c>
      <c r="I608" s="61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  <c r="AV608" s="61"/>
      <c r="AW608" s="61"/>
      <c r="AX608" s="61"/>
      <c r="AY608" s="61"/>
      <c r="AZ608" s="61"/>
      <c r="BA608" s="61"/>
      <c r="BB608" s="61"/>
      <c r="BC608" s="61"/>
      <c r="BD608" s="61"/>
      <c r="BE608" s="61"/>
      <c r="BF608" s="61"/>
      <c r="BG608" s="61"/>
      <c r="BH608" s="61"/>
      <c r="BI608" s="61"/>
      <c r="BJ608" s="61"/>
      <c r="BK608" s="61"/>
      <c r="BL608" s="61"/>
      <c r="BM608" s="61"/>
      <c r="BN608" s="61"/>
      <c r="BO608" s="61"/>
      <c r="BP608" s="61"/>
      <c r="BQ608" s="61"/>
      <c r="BR608" s="61"/>
      <c r="BS608" s="61"/>
      <c r="BT608" s="61"/>
      <c r="BU608" s="61"/>
      <c r="BV608" s="61"/>
      <c r="BW608" s="61"/>
    </row>
    <row r="609" spans="1:75" s="18" customFormat="1">
      <c r="A609" s="18">
        <v>421</v>
      </c>
      <c r="B609" s="18" t="s">
        <v>162</v>
      </c>
      <c r="C609" s="19" t="s">
        <v>157</v>
      </c>
      <c r="E609" s="20">
        <v>39816.842524387801</v>
      </c>
      <c r="F609" s="20">
        <v>39816.842524387801</v>
      </c>
      <c r="G609" s="20">
        <f t="shared" si="24"/>
        <v>0</v>
      </c>
      <c r="H609" s="20">
        <f t="shared" si="23"/>
        <v>1</v>
      </c>
      <c r="I609" s="61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  <c r="BB609" s="61"/>
      <c r="BC609" s="61"/>
      <c r="BD609" s="61"/>
      <c r="BE609" s="61"/>
      <c r="BF609" s="61"/>
      <c r="BG609" s="61"/>
      <c r="BH609" s="61"/>
      <c r="BI609" s="61"/>
      <c r="BJ609" s="61"/>
      <c r="BK609" s="61"/>
      <c r="BL609" s="61"/>
      <c r="BM609" s="61"/>
      <c r="BN609" s="61"/>
      <c r="BO609" s="61"/>
      <c r="BP609" s="61"/>
      <c r="BQ609" s="61"/>
      <c r="BR609" s="61"/>
      <c r="BS609" s="61"/>
      <c r="BT609" s="61"/>
      <c r="BU609" s="61"/>
      <c r="BV609" s="61"/>
      <c r="BW609" s="61"/>
    </row>
    <row r="610" spans="1:75" s="37" customFormat="1">
      <c r="A610" s="37" t="s">
        <v>255</v>
      </c>
      <c r="C610" s="38"/>
      <c r="E610" s="39">
        <v>0</v>
      </c>
      <c r="F610" s="39">
        <v>0</v>
      </c>
      <c r="G610" s="40">
        <f t="shared" si="24"/>
        <v>0</v>
      </c>
      <c r="H610" s="40" t="e">
        <f t="shared" si="23"/>
        <v>#DIV/0!</v>
      </c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  <c r="AK610" s="60"/>
      <c r="AL610" s="60"/>
      <c r="AM610" s="60"/>
      <c r="AN610" s="60"/>
      <c r="AO610" s="60"/>
      <c r="AP610" s="60"/>
      <c r="AQ610" s="60"/>
      <c r="AR610" s="60"/>
      <c r="AS610" s="60"/>
      <c r="AT610" s="60"/>
      <c r="AU610" s="60"/>
      <c r="AV610" s="60"/>
      <c r="AW610" s="60"/>
      <c r="AX610" s="60"/>
      <c r="AY610" s="60"/>
      <c r="AZ610" s="60"/>
      <c r="BA610" s="60"/>
      <c r="BB610" s="60"/>
      <c r="BC610" s="60"/>
      <c r="BD610" s="60"/>
      <c r="BE610" s="60"/>
      <c r="BF610" s="60"/>
      <c r="BG610" s="60"/>
      <c r="BH610" s="60"/>
      <c r="BI610" s="60"/>
      <c r="BJ610" s="60"/>
      <c r="BK610" s="60"/>
      <c r="BL610" s="60"/>
      <c r="BM610" s="60"/>
      <c r="BN610" s="60"/>
      <c r="BO610" s="60"/>
      <c r="BP610" s="60"/>
      <c r="BQ610" s="60"/>
      <c r="BR610" s="60"/>
      <c r="BS610" s="60"/>
      <c r="BT610" s="60"/>
      <c r="BU610" s="60"/>
      <c r="BV610" s="60"/>
      <c r="BW610" s="60"/>
    </row>
    <row r="611" spans="1:75" s="18" customFormat="1">
      <c r="A611" s="18" t="s">
        <v>163</v>
      </c>
      <c r="C611" s="19"/>
      <c r="E611" s="20">
        <v>0</v>
      </c>
      <c r="F611" s="20">
        <v>0</v>
      </c>
      <c r="G611" s="20">
        <f t="shared" si="24"/>
        <v>0</v>
      </c>
      <c r="H611" s="20" t="e">
        <f t="shared" si="23"/>
        <v>#DIV/0!</v>
      </c>
      <c r="I611" s="61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  <c r="AV611" s="61"/>
      <c r="AW611" s="61"/>
      <c r="AX611" s="61"/>
      <c r="AY611" s="61"/>
      <c r="AZ611" s="61"/>
      <c r="BA611" s="61"/>
      <c r="BB611" s="61"/>
      <c r="BC611" s="61"/>
      <c r="BD611" s="61"/>
      <c r="BE611" s="61"/>
      <c r="BF611" s="61"/>
      <c r="BG611" s="61"/>
      <c r="BH611" s="61"/>
      <c r="BI611" s="61"/>
      <c r="BJ611" s="61"/>
      <c r="BK611" s="61"/>
      <c r="BL611" s="61"/>
      <c r="BM611" s="61"/>
      <c r="BN611" s="61"/>
      <c r="BO611" s="61"/>
      <c r="BP611" s="61"/>
      <c r="BQ611" s="61"/>
      <c r="BR611" s="61"/>
      <c r="BS611" s="61"/>
      <c r="BT611" s="61"/>
      <c r="BU611" s="61"/>
      <c r="BV611" s="61"/>
      <c r="BW611" s="61"/>
    </row>
    <row r="612" spans="1:75" s="18" customFormat="1">
      <c r="A612" s="18">
        <v>4</v>
      </c>
      <c r="B612" s="18" t="s">
        <v>10</v>
      </c>
      <c r="C612" s="19" t="s">
        <v>157</v>
      </c>
      <c r="E612" s="20">
        <v>0</v>
      </c>
      <c r="F612" s="20">
        <v>0</v>
      </c>
      <c r="G612" s="20">
        <f t="shared" si="24"/>
        <v>0</v>
      </c>
      <c r="H612" s="20" t="e">
        <f t="shared" si="23"/>
        <v>#DIV/0!</v>
      </c>
      <c r="I612" s="61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  <c r="AV612" s="61"/>
      <c r="AW612" s="61"/>
      <c r="AX612" s="61"/>
      <c r="AY612" s="61"/>
      <c r="AZ612" s="61"/>
      <c r="BA612" s="61"/>
      <c r="BB612" s="61"/>
      <c r="BC612" s="61"/>
      <c r="BD612" s="61"/>
      <c r="BE612" s="61"/>
      <c r="BF612" s="61"/>
      <c r="BG612" s="61"/>
      <c r="BH612" s="61"/>
      <c r="BI612" s="61"/>
      <c r="BJ612" s="61"/>
      <c r="BK612" s="61"/>
      <c r="BL612" s="61"/>
      <c r="BM612" s="61"/>
      <c r="BN612" s="61"/>
      <c r="BO612" s="61"/>
      <c r="BP612" s="61"/>
      <c r="BQ612" s="61"/>
      <c r="BR612" s="61"/>
      <c r="BS612" s="61"/>
      <c r="BT612" s="61"/>
      <c r="BU612" s="61"/>
      <c r="BV612" s="61"/>
      <c r="BW612" s="61"/>
    </row>
    <row r="613" spans="1:75" s="18" customFormat="1">
      <c r="A613" s="18">
        <v>42</v>
      </c>
      <c r="B613" s="18" t="s">
        <v>17</v>
      </c>
      <c r="C613" s="19" t="s">
        <v>157</v>
      </c>
      <c r="E613" s="20">
        <v>0</v>
      </c>
      <c r="F613" s="20">
        <v>0</v>
      </c>
      <c r="G613" s="20">
        <f t="shared" si="24"/>
        <v>0</v>
      </c>
      <c r="H613" s="20" t="e">
        <f t="shared" si="23"/>
        <v>#DIV/0!</v>
      </c>
      <c r="I613" s="61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  <c r="AV613" s="61"/>
      <c r="AW613" s="61"/>
      <c r="AX613" s="61"/>
      <c r="AY613" s="61"/>
      <c r="AZ613" s="61"/>
      <c r="BA613" s="61"/>
      <c r="BB613" s="61"/>
      <c r="BC613" s="61"/>
      <c r="BD613" s="61"/>
      <c r="BE613" s="61"/>
      <c r="BF613" s="61"/>
      <c r="BG613" s="61"/>
      <c r="BH613" s="61"/>
      <c r="BI613" s="61"/>
      <c r="BJ613" s="61"/>
      <c r="BK613" s="61"/>
      <c r="BL613" s="61"/>
      <c r="BM613" s="61"/>
      <c r="BN613" s="61"/>
      <c r="BO613" s="61"/>
      <c r="BP613" s="61"/>
      <c r="BQ613" s="61"/>
      <c r="BR613" s="61"/>
      <c r="BS613" s="61"/>
      <c r="BT613" s="61"/>
      <c r="BU613" s="61"/>
      <c r="BV613" s="61"/>
      <c r="BW613" s="61"/>
    </row>
    <row r="614" spans="1:75" s="18" customFormat="1">
      <c r="A614" s="18">
        <v>421</v>
      </c>
      <c r="B614" s="18" t="s">
        <v>162</v>
      </c>
      <c r="C614" s="19" t="s">
        <v>157</v>
      </c>
      <c r="E614" s="20">
        <v>0</v>
      </c>
      <c r="F614" s="20">
        <v>0</v>
      </c>
      <c r="G614" s="20">
        <f t="shared" si="24"/>
        <v>0</v>
      </c>
      <c r="H614" s="20" t="e">
        <f t="shared" si="23"/>
        <v>#DIV/0!</v>
      </c>
      <c r="I614" s="61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  <c r="AV614" s="61"/>
      <c r="AW614" s="61"/>
      <c r="AX614" s="61"/>
      <c r="AY614" s="61"/>
      <c r="AZ614" s="61"/>
      <c r="BA614" s="61"/>
      <c r="BB614" s="61"/>
      <c r="BC614" s="61"/>
      <c r="BD614" s="61"/>
      <c r="BE614" s="61"/>
      <c r="BF614" s="61"/>
      <c r="BG614" s="61"/>
      <c r="BH614" s="61"/>
      <c r="BI614" s="61"/>
      <c r="BJ614" s="61"/>
      <c r="BK614" s="61"/>
      <c r="BL614" s="61"/>
      <c r="BM614" s="61"/>
      <c r="BN614" s="61"/>
      <c r="BO614" s="61"/>
      <c r="BP614" s="61"/>
      <c r="BQ614" s="61"/>
      <c r="BR614" s="61"/>
      <c r="BS614" s="61"/>
      <c r="BT614" s="61"/>
      <c r="BU614" s="61"/>
      <c r="BV614" s="61"/>
      <c r="BW614" s="61"/>
    </row>
    <row r="615" spans="1:75" s="42" customFormat="1" ht="15.75">
      <c r="A615" s="42" t="s">
        <v>164</v>
      </c>
      <c r="C615" s="43"/>
      <c r="E615" s="44">
        <v>14592.872785188099</v>
      </c>
      <c r="F615" s="44">
        <f>SUM(F616,F621)</f>
        <v>14592.87278518809</v>
      </c>
      <c r="G615" s="44">
        <f t="shared" si="24"/>
        <v>0</v>
      </c>
      <c r="H615" s="44">
        <f t="shared" si="23"/>
        <v>0.99999999999999933</v>
      </c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9"/>
      <c r="AM615" s="59"/>
      <c r="AN615" s="59"/>
      <c r="AO615" s="59"/>
      <c r="AP615" s="59"/>
      <c r="AQ615" s="59"/>
      <c r="AR615" s="59"/>
      <c r="AS615" s="59"/>
      <c r="AT615" s="59"/>
      <c r="AU615" s="59"/>
      <c r="AV615" s="59"/>
      <c r="AW615" s="59"/>
      <c r="AX615" s="59"/>
      <c r="AY615" s="59"/>
      <c r="AZ615" s="59"/>
      <c r="BA615" s="59"/>
      <c r="BB615" s="59"/>
      <c r="BC615" s="59"/>
      <c r="BD615" s="59"/>
      <c r="BE615" s="59"/>
      <c r="BF615" s="59"/>
      <c r="BG615" s="59"/>
      <c r="BH615" s="59"/>
      <c r="BI615" s="59"/>
      <c r="BJ615" s="59"/>
      <c r="BK615" s="59"/>
      <c r="BL615" s="59"/>
      <c r="BM615" s="59"/>
      <c r="BN615" s="59"/>
      <c r="BO615" s="59"/>
      <c r="BP615" s="59"/>
      <c r="BQ615" s="59"/>
      <c r="BR615" s="59"/>
      <c r="BS615" s="59"/>
      <c r="BT615" s="59"/>
      <c r="BU615" s="59"/>
      <c r="BV615" s="59"/>
      <c r="BW615" s="59"/>
    </row>
    <row r="616" spans="1:75" s="37" customFormat="1">
      <c r="A616" s="37" t="s">
        <v>165</v>
      </c>
      <c r="C616" s="38"/>
      <c r="E616" s="39">
        <v>11945.0527573163</v>
      </c>
      <c r="F616" s="39">
        <v>11945.0527573163</v>
      </c>
      <c r="G616" s="40">
        <f t="shared" si="24"/>
        <v>0</v>
      </c>
      <c r="H616" s="40">
        <f t="shared" ref="H616:H679" si="25">F616/E616</f>
        <v>1</v>
      </c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  <c r="AK616" s="60"/>
      <c r="AL616" s="60"/>
      <c r="AM616" s="60"/>
      <c r="AN616" s="60"/>
      <c r="AO616" s="60"/>
      <c r="AP616" s="60"/>
      <c r="AQ616" s="60"/>
      <c r="AR616" s="60"/>
      <c r="AS616" s="60"/>
      <c r="AT616" s="60"/>
      <c r="AU616" s="60"/>
      <c r="AV616" s="60"/>
      <c r="AW616" s="60"/>
      <c r="AX616" s="60"/>
      <c r="AY616" s="60"/>
      <c r="AZ616" s="60"/>
      <c r="BA616" s="60"/>
      <c r="BB616" s="60"/>
      <c r="BC616" s="60"/>
      <c r="BD616" s="60"/>
      <c r="BE616" s="60"/>
      <c r="BF616" s="60"/>
      <c r="BG616" s="60"/>
      <c r="BH616" s="60"/>
      <c r="BI616" s="60"/>
      <c r="BJ616" s="60"/>
      <c r="BK616" s="60"/>
      <c r="BL616" s="60"/>
      <c r="BM616" s="60"/>
      <c r="BN616" s="60"/>
      <c r="BO616" s="60"/>
      <c r="BP616" s="60"/>
      <c r="BQ616" s="60"/>
      <c r="BR616" s="60"/>
      <c r="BS616" s="60"/>
      <c r="BT616" s="60"/>
      <c r="BU616" s="60"/>
      <c r="BV616" s="60"/>
      <c r="BW616" s="60"/>
    </row>
    <row r="617" spans="1:75" s="18" customFormat="1">
      <c r="A617" s="18" t="s">
        <v>166</v>
      </c>
      <c r="C617" s="19"/>
      <c r="E617" s="20">
        <v>11945.0527573163</v>
      </c>
      <c r="F617" s="20">
        <v>11945.0527573163</v>
      </c>
      <c r="G617" s="20">
        <f t="shared" si="24"/>
        <v>0</v>
      </c>
      <c r="H617" s="20">
        <f t="shared" si="25"/>
        <v>1</v>
      </c>
      <c r="I617" s="61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  <c r="AV617" s="61"/>
      <c r="AW617" s="61"/>
      <c r="AX617" s="61"/>
      <c r="AY617" s="61"/>
      <c r="AZ617" s="61"/>
      <c r="BA617" s="61"/>
      <c r="BB617" s="61"/>
      <c r="BC617" s="61"/>
      <c r="BD617" s="61"/>
      <c r="BE617" s="61"/>
      <c r="BF617" s="61"/>
      <c r="BG617" s="61"/>
      <c r="BH617" s="61"/>
      <c r="BI617" s="61"/>
      <c r="BJ617" s="61"/>
      <c r="BK617" s="61"/>
      <c r="BL617" s="61"/>
      <c r="BM617" s="61"/>
      <c r="BN617" s="61"/>
      <c r="BO617" s="61"/>
      <c r="BP617" s="61"/>
      <c r="BQ617" s="61"/>
      <c r="BR617" s="61"/>
      <c r="BS617" s="61"/>
      <c r="BT617" s="61"/>
      <c r="BU617" s="61"/>
      <c r="BV617" s="61"/>
      <c r="BW617" s="61"/>
    </row>
    <row r="618" spans="1:75" s="18" customFormat="1">
      <c r="A618" s="18">
        <v>3</v>
      </c>
      <c r="B618" s="18" t="s">
        <v>10</v>
      </c>
      <c r="C618" s="19" t="s">
        <v>167</v>
      </c>
      <c r="E618" s="20">
        <v>11945.0527573163</v>
      </c>
      <c r="F618" s="20">
        <v>11945.0527573163</v>
      </c>
      <c r="G618" s="20">
        <f t="shared" si="24"/>
        <v>0</v>
      </c>
      <c r="H618" s="20">
        <f t="shared" si="25"/>
        <v>1</v>
      </c>
      <c r="I618" s="61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  <c r="BB618" s="61"/>
      <c r="BC618" s="61"/>
      <c r="BD618" s="61"/>
      <c r="BE618" s="61"/>
      <c r="BF618" s="61"/>
      <c r="BG618" s="61"/>
      <c r="BH618" s="61"/>
      <c r="BI618" s="61"/>
      <c r="BJ618" s="61"/>
      <c r="BK618" s="61"/>
      <c r="BL618" s="61"/>
      <c r="BM618" s="61"/>
      <c r="BN618" s="61"/>
      <c r="BO618" s="61"/>
      <c r="BP618" s="61"/>
      <c r="BQ618" s="61"/>
      <c r="BR618" s="61"/>
      <c r="BS618" s="61"/>
      <c r="BT618" s="61"/>
      <c r="BU618" s="61"/>
      <c r="BV618" s="61"/>
      <c r="BW618" s="61"/>
    </row>
    <row r="619" spans="1:75" s="18" customFormat="1">
      <c r="A619" s="18">
        <v>37</v>
      </c>
      <c r="B619" s="18" t="s">
        <v>12</v>
      </c>
      <c r="C619" s="19" t="s">
        <v>167</v>
      </c>
      <c r="E619" s="20">
        <v>11945.0527573163</v>
      </c>
      <c r="F619" s="20">
        <v>11945.0527573163</v>
      </c>
      <c r="G619" s="20">
        <f t="shared" si="24"/>
        <v>0</v>
      </c>
      <c r="H619" s="20">
        <f t="shared" si="25"/>
        <v>1</v>
      </c>
      <c r="I619" s="61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  <c r="AV619" s="61"/>
      <c r="AW619" s="61"/>
      <c r="AX619" s="61"/>
      <c r="AY619" s="61"/>
      <c r="AZ619" s="61"/>
      <c r="BA619" s="61"/>
      <c r="BB619" s="61"/>
      <c r="BC619" s="61"/>
      <c r="BD619" s="61"/>
      <c r="BE619" s="61"/>
      <c r="BF619" s="61"/>
      <c r="BG619" s="61"/>
      <c r="BH619" s="61"/>
      <c r="BI619" s="61"/>
      <c r="BJ619" s="61"/>
      <c r="BK619" s="61"/>
      <c r="BL619" s="61"/>
      <c r="BM619" s="61"/>
      <c r="BN619" s="61"/>
      <c r="BO619" s="61"/>
      <c r="BP619" s="61"/>
      <c r="BQ619" s="61"/>
      <c r="BR619" s="61"/>
      <c r="BS619" s="61"/>
      <c r="BT619" s="61"/>
      <c r="BU619" s="61"/>
      <c r="BV619" s="61"/>
      <c r="BW619" s="61"/>
    </row>
    <row r="620" spans="1:75" s="18" customFormat="1">
      <c r="A620" s="18">
        <v>372</v>
      </c>
      <c r="B620" s="18" t="s">
        <v>148</v>
      </c>
      <c r="C620" s="19" t="s">
        <v>167</v>
      </c>
      <c r="E620" s="20">
        <v>11945.0527573163</v>
      </c>
      <c r="F620" s="20">
        <v>11945.0527573163</v>
      </c>
      <c r="G620" s="20">
        <f t="shared" si="24"/>
        <v>0</v>
      </c>
      <c r="H620" s="20">
        <f t="shared" si="25"/>
        <v>1</v>
      </c>
      <c r="I620" s="61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  <c r="AV620" s="61"/>
      <c r="AW620" s="61"/>
      <c r="AX620" s="61"/>
      <c r="AY620" s="61"/>
      <c r="AZ620" s="61"/>
      <c r="BA620" s="61"/>
      <c r="BB620" s="61"/>
      <c r="BC620" s="61"/>
      <c r="BD620" s="61"/>
      <c r="BE620" s="61"/>
      <c r="BF620" s="61"/>
      <c r="BG620" s="61"/>
      <c r="BH620" s="61"/>
      <c r="BI620" s="61"/>
      <c r="BJ620" s="61"/>
      <c r="BK620" s="61"/>
      <c r="BL620" s="61"/>
      <c r="BM620" s="61"/>
      <c r="BN620" s="61"/>
      <c r="BO620" s="61"/>
      <c r="BP620" s="61"/>
      <c r="BQ620" s="61"/>
      <c r="BR620" s="61"/>
      <c r="BS620" s="61"/>
      <c r="BT620" s="61"/>
      <c r="BU620" s="61"/>
      <c r="BV620" s="61"/>
      <c r="BW620" s="61"/>
    </row>
    <row r="621" spans="1:75" s="37" customFormat="1">
      <c r="A621" s="37" t="s">
        <v>168</v>
      </c>
      <c r="C621" s="38"/>
      <c r="E621" s="39">
        <v>2647.82002787179</v>
      </c>
      <c r="F621" s="39">
        <v>2647.82002787179</v>
      </c>
      <c r="G621" s="40">
        <f t="shared" si="24"/>
        <v>0</v>
      </c>
      <c r="H621" s="40">
        <f t="shared" si="25"/>
        <v>1</v>
      </c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  <c r="AK621" s="60"/>
      <c r="AL621" s="60"/>
      <c r="AM621" s="60"/>
      <c r="AN621" s="60"/>
      <c r="AO621" s="60"/>
      <c r="AP621" s="60"/>
      <c r="AQ621" s="60"/>
      <c r="AR621" s="60"/>
      <c r="AS621" s="60"/>
      <c r="AT621" s="60"/>
      <c r="AU621" s="60"/>
      <c r="AV621" s="60"/>
      <c r="AW621" s="60"/>
      <c r="AX621" s="60"/>
      <c r="AY621" s="60"/>
      <c r="AZ621" s="60"/>
      <c r="BA621" s="60"/>
      <c r="BB621" s="60"/>
      <c r="BC621" s="60"/>
      <c r="BD621" s="60"/>
      <c r="BE621" s="60"/>
      <c r="BF621" s="60"/>
      <c r="BG621" s="60"/>
      <c r="BH621" s="60"/>
      <c r="BI621" s="60"/>
      <c r="BJ621" s="60"/>
      <c r="BK621" s="60"/>
      <c r="BL621" s="60"/>
      <c r="BM621" s="60"/>
      <c r="BN621" s="60"/>
      <c r="BO621" s="60"/>
      <c r="BP621" s="60"/>
      <c r="BQ621" s="60"/>
      <c r="BR621" s="60"/>
      <c r="BS621" s="60"/>
      <c r="BT621" s="60"/>
      <c r="BU621" s="60"/>
      <c r="BV621" s="60"/>
      <c r="BW621" s="60"/>
    </row>
    <row r="622" spans="1:75" s="18" customFormat="1">
      <c r="A622" s="18" t="s">
        <v>169</v>
      </c>
      <c r="C622" s="19"/>
      <c r="E622" s="20">
        <v>2647.82002787179</v>
      </c>
      <c r="F622" s="20">
        <v>2647.82002787179</v>
      </c>
      <c r="G622" s="20">
        <f t="shared" si="24"/>
        <v>0</v>
      </c>
      <c r="H622" s="20">
        <f t="shared" si="25"/>
        <v>1</v>
      </c>
      <c r="I622" s="61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  <c r="AV622" s="61"/>
      <c r="AW622" s="61"/>
      <c r="AX622" s="61"/>
      <c r="AY622" s="61"/>
      <c r="AZ622" s="61"/>
      <c r="BA622" s="61"/>
      <c r="BB622" s="61"/>
      <c r="BC622" s="61"/>
      <c r="BD622" s="61"/>
      <c r="BE622" s="61"/>
      <c r="BF622" s="61"/>
      <c r="BG622" s="61"/>
      <c r="BH622" s="61"/>
      <c r="BI622" s="61"/>
      <c r="BJ622" s="61"/>
      <c r="BK622" s="61"/>
      <c r="BL622" s="61"/>
      <c r="BM622" s="61"/>
      <c r="BN622" s="61"/>
      <c r="BO622" s="61"/>
      <c r="BP622" s="61"/>
      <c r="BQ622" s="61"/>
      <c r="BR622" s="61"/>
      <c r="BS622" s="61"/>
      <c r="BT622" s="61"/>
      <c r="BU622" s="61"/>
      <c r="BV622" s="61"/>
      <c r="BW622" s="61"/>
    </row>
    <row r="623" spans="1:75" s="18" customFormat="1">
      <c r="A623" s="18">
        <v>3</v>
      </c>
      <c r="B623" s="18" t="s">
        <v>10</v>
      </c>
      <c r="C623" s="19" t="s">
        <v>167</v>
      </c>
      <c r="E623" s="20">
        <v>2647.82002787179</v>
      </c>
      <c r="F623" s="20">
        <v>2647.82002787179</v>
      </c>
      <c r="G623" s="20">
        <f t="shared" si="24"/>
        <v>0</v>
      </c>
      <c r="H623" s="20">
        <f t="shared" si="25"/>
        <v>1</v>
      </c>
      <c r="I623" s="61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  <c r="AV623" s="61"/>
      <c r="AW623" s="61"/>
      <c r="AX623" s="61"/>
      <c r="AY623" s="61"/>
      <c r="AZ623" s="61"/>
      <c r="BA623" s="61"/>
      <c r="BB623" s="61"/>
      <c r="BC623" s="61"/>
      <c r="BD623" s="61"/>
      <c r="BE623" s="61"/>
      <c r="BF623" s="61"/>
      <c r="BG623" s="61"/>
      <c r="BH623" s="61"/>
      <c r="BI623" s="61"/>
      <c r="BJ623" s="61"/>
      <c r="BK623" s="61"/>
      <c r="BL623" s="61"/>
      <c r="BM623" s="61"/>
      <c r="BN623" s="61"/>
      <c r="BO623" s="61"/>
      <c r="BP623" s="61"/>
      <c r="BQ623" s="61"/>
      <c r="BR623" s="61"/>
      <c r="BS623" s="61"/>
      <c r="BT623" s="61"/>
      <c r="BU623" s="61"/>
      <c r="BV623" s="61"/>
      <c r="BW623" s="61"/>
    </row>
    <row r="624" spans="1:75" s="18" customFormat="1">
      <c r="A624" s="18">
        <v>37</v>
      </c>
      <c r="B624" s="18" t="s">
        <v>12</v>
      </c>
      <c r="C624" s="19" t="s">
        <v>167</v>
      </c>
      <c r="E624" s="20">
        <v>2647.82002787179</v>
      </c>
      <c r="F624" s="20">
        <v>2647.82002787179</v>
      </c>
      <c r="G624" s="20">
        <f t="shared" si="24"/>
        <v>0</v>
      </c>
      <c r="H624" s="20">
        <f t="shared" si="25"/>
        <v>1</v>
      </c>
      <c r="I624" s="61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  <c r="BB624" s="61"/>
      <c r="BC624" s="61"/>
      <c r="BD624" s="61"/>
      <c r="BE624" s="61"/>
      <c r="BF624" s="61"/>
      <c r="BG624" s="61"/>
      <c r="BH624" s="61"/>
      <c r="BI624" s="61"/>
      <c r="BJ624" s="61"/>
      <c r="BK624" s="61"/>
      <c r="BL624" s="61"/>
      <c r="BM624" s="61"/>
      <c r="BN624" s="61"/>
      <c r="BO624" s="61"/>
      <c r="BP624" s="61"/>
      <c r="BQ624" s="61"/>
      <c r="BR624" s="61"/>
      <c r="BS624" s="61"/>
      <c r="BT624" s="61"/>
      <c r="BU624" s="61"/>
      <c r="BV624" s="61"/>
      <c r="BW624" s="61"/>
    </row>
    <row r="625" spans="1:75" s="18" customFormat="1">
      <c r="A625" s="18">
        <v>372</v>
      </c>
      <c r="B625" s="18" t="s">
        <v>148</v>
      </c>
      <c r="C625" s="19" t="s">
        <v>167</v>
      </c>
      <c r="E625" s="20">
        <v>2647.82002787179</v>
      </c>
      <c r="F625" s="20">
        <v>2647.82002787179</v>
      </c>
      <c r="G625" s="20">
        <f t="shared" si="24"/>
        <v>0</v>
      </c>
      <c r="H625" s="20">
        <f t="shared" si="25"/>
        <v>1</v>
      </c>
      <c r="I625" s="61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  <c r="AV625" s="61"/>
      <c r="AW625" s="61"/>
      <c r="AX625" s="61"/>
      <c r="AY625" s="61"/>
      <c r="AZ625" s="61"/>
      <c r="BA625" s="61"/>
      <c r="BB625" s="61"/>
      <c r="BC625" s="61"/>
      <c r="BD625" s="61"/>
      <c r="BE625" s="61"/>
      <c r="BF625" s="61"/>
      <c r="BG625" s="61"/>
      <c r="BH625" s="61"/>
      <c r="BI625" s="61"/>
      <c r="BJ625" s="61"/>
      <c r="BK625" s="61"/>
      <c r="BL625" s="61"/>
      <c r="BM625" s="61"/>
      <c r="BN625" s="61"/>
      <c r="BO625" s="61"/>
      <c r="BP625" s="61"/>
      <c r="BQ625" s="61"/>
      <c r="BR625" s="61"/>
      <c r="BS625" s="61"/>
      <c r="BT625" s="61"/>
      <c r="BU625" s="61"/>
      <c r="BV625" s="61"/>
      <c r="BW625" s="61"/>
    </row>
    <row r="626" spans="1:75" s="42" customFormat="1" ht="15.75">
      <c r="A626" s="42" t="s">
        <v>170</v>
      </c>
      <c r="C626" s="43"/>
      <c r="E626" s="44">
        <v>13272.2808414626</v>
      </c>
      <c r="F626" s="44">
        <v>13272.28</v>
      </c>
      <c r="G626" s="44">
        <f t="shared" si="24"/>
        <v>-8.414625990553759E-4</v>
      </c>
      <c r="H626" s="44">
        <f t="shared" si="25"/>
        <v>0.99999993660000053</v>
      </c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  <c r="AN626" s="59"/>
      <c r="AO626" s="59"/>
      <c r="AP626" s="59"/>
      <c r="AQ626" s="59"/>
      <c r="AR626" s="59"/>
      <c r="AS626" s="59"/>
      <c r="AT626" s="59"/>
      <c r="AU626" s="59"/>
      <c r="AV626" s="59"/>
      <c r="AW626" s="59"/>
      <c r="AX626" s="59"/>
      <c r="AY626" s="59"/>
      <c r="AZ626" s="59"/>
      <c r="BA626" s="59"/>
      <c r="BB626" s="59"/>
      <c r="BC626" s="59"/>
      <c r="BD626" s="59"/>
      <c r="BE626" s="59"/>
      <c r="BF626" s="59"/>
      <c r="BG626" s="59"/>
      <c r="BH626" s="59"/>
      <c r="BI626" s="59"/>
      <c r="BJ626" s="59"/>
      <c r="BK626" s="59"/>
      <c r="BL626" s="59"/>
      <c r="BM626" s="59"/>
      <c r="BN626" s="59"/>
      <c r="BO626" s="59"/>
      <c r="BP626" s="59"/>
      <c r="BQ626" s="59"/>
      <c r="BR626" s="59"/>
      <c r="BS626" s="59"/>
      <c r="BT626" s="59"/>
      <c r="BU626" s="59"/>
      <c r="BV626" s="59"/>
      <c r="BW626" s="59"/>
    </row>
    <row r="627" spans="1:75" s="37" customFormat="1">
      <c r="A627" s="37" t="s">
        <v>271</v>
      </c>
      <c r="C627" s="38"/>
      <c r="E627" s="39">
        <v>13272.2808414626</v>
      </c>
      <c r="F627" s="39">
        <v>13272.2808414626</v>
      </c>
      <c r="G627" s="40">
        <f t="shared" si="24"/>
        <v>0</v>
      </c>
      <c r="H627" s="40">
        <f t="shared" si="25"/>
        <v>1</v>
      </c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  <c r="AK627" s="60"/>
      <c r="AL627" s="60"/>
      <c r="AM627" s="60"/>
      <c r="AN627" s="60"/>
      <c r="AO627" s="60"/>
      <c r="AP627" s="60"/>
      <c r="AQ627" s="60"/>
      <c r="AR627" s="60"/>
      <c r="AS627" s="60"/>
      <c r="AT627" s="60"/>
      <c r="AU627" s="60"/>
      <c r="AV627" s="60"/>
      <c r="AW627" s="60"/>
      <c r="AX627" s="60"/>
      <c r="AY627" s="60"/>
      <c r="AZ627" s="60"/>
      <c r="BA627" s="60"/>
      <c r="BB627" s="60"/>
      <c r="BC627" s="60"/>
      <c r="BD627" s="60"/>
      <c r="BE627" s="60"/>
      <c r="BF627" s="60"/>
      <c r="BG627" s="60"/>
      <c r="BH627" s="60"/>
      <c r="BI627" s="60"/>
      <c r="BJ627" s="60"/>
      <c r="BK627" s="60"/>
      <c r="BL627" s="60"/>
      <c r="BM627" s="60"/>
      <c r="BN627" s="60"/>
      <c r="BO627" s="60"/>
      <c r="BP627" s="60"/>
      <c r="BQ627" s="60"/>
      <c r="BR627" s="60"/>
      <c r="BS627" s="60"/>
      <c r="BT627" s="60"/>
      <c r="BU627" s="60"/>
      <c r="BV627" s="60"/>
      <c r="BW627" s="60"/>
    </row>
    <row r="628" spans="1:75" s="18" customFormat="1">
      <c r="A628" s="18" t="s">
        <v>15</v>
      </c>
      <c r="C628" s="19"/>
      <c r="E628" s="20">
        <v>13272.2808414626</v>
      </c>
      <c r="F628" s="20">
        <v>13272.2808414626</v>
      </c>
      <c r="G628" s="20">
        <f t="shared" si="24"/>
        <v>0</v>
      </c>
      <c r="H628" s="20">
        <f t="shared" si="25"/>
        <v>1</v>
      </c>
      <c r="I628" s="61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  <c r="AV628" s="61"/>
      <c r="AW628" s="61"/>
      <c r="AX628" s="61"/>
      <c r="AY628" s="61"/>
      <c r="AZ628" s="61"/>
      <c r="BA628" s="61"/>
      <c r="BB628" s="61"/>
      <c r="BC628" s="61"/>
      <c r="BD628" s="61"/>
      <c r="BE628" s="61"/>
      <c r="BF628" s="61"/>
      <c r="BG628" s="61"/>
      <c r="BH628" s="61"/>
      <c r="BI628" s="61"/>
      <c r="BJ628" s="61"/>
      <c r="BK628" s="61"/>
      <c r="BL628" s="61"/>
      <c r="BM628" s="61"/>
      <c r="BN628" s="61"/>
      <c r="BO628" s="61"/>
      <c r="BP628" s="61"/>
      <c r="BQ628" s="61"/>
      <c r="BR628" s="61"/>
      <c r="BS628" s="61"/>
      <c r="BT628" s="61"/>
      <c r="BU628" s="61"/>
      <c r="BV628" s="61"/>
      <c r="BW628" s="61"/>
    </row>
    <row r="629" spans="1:75" s="18" customFormat="1">
      <c r="A629" s="18">
        <v>3</v>
      </c>
      <c r="B629" s="18" t="s">
        <v>10</v>
      </c>
      <c r="C629" s="19" t="s">
        <v>11</v>
      </c>
      <c r="E629" s="20">
        <v>13272.2808414626</v>
      </c>
      <c r="F629" s="20">
        <v>13272.2808414626</v>
      </c>
      <c r="G629" s="20">
        <f t="shared" si="24"/>
        <v>0</v>
      </c>
      <c r="H629" s="20">
        <f t="shared" si="25"/>
        <v>1</v>
      </c>
      <c r="I629" s="61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  <c r="AV629" s="61"/>
      <c r="AW629" s="61"/>
      <c r="AX629" s="61"/>
      <c r="AY629" s="61"/>
      <c r="AZ629" s="61"/>
      <c r="BA629" s="61"/>
      <c r="BB629" s="61"/>
      <c r="BC629" s="61"/>
      <c r="BD629" s="61"/>
      <c r="BE629" s="61"/>
      <c r="BF629" s="61"/>
      <c r="BG629" s="61"/>
      <c r="BH629" s="61"/>
      <c r="BI629" s="61"/>
      <c r="BJ629" s="61"/>
      <c r="BK629" s="61"/>
      <c r="BL629" s="61"/>
      <c r="BM629" s="61"/>
      <c r="BN629" s="61"/>
      <c r="BO629" s="61"/>
      <c r="BP629" s="61"/>
      <c r="BQ629" s="61"/>
      <c r="BR629" s="61"/>
      <c r="BS629" s="61"/>
      <c r="BT629" s="61"/>
      <c r="BU629" s="61"/>
      <c r="BV629" s="61"/>
      <c r="BW629" s="61"/>
    </row>
    <row r="630" spans="1:75" s="18" customFormat="1">
      <c r="A630" s="18">
        <v>38</v>
      </c>
      <c r="B630" s="18" t="s">
        <v>17</v>
      </c>
      <c r="C630" s="19" t="s">
        <v>11</v>
      </c>
      <c r="E630" s="20">
        <v>13272.2808414626</v>
      </c>
      <c r="F630" s="20">
        <v>13272.2808414626</v>
      </c>
      <c r="G630" s="20">
        <f t="shared" si="24"/>
        <v>0</v>
      </c>
      <c r="H630" s="20">
        <f t="shared" si="25"/>
        <v>1</v>
      </c>
      <c r="I630" s="61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  <c r="AV630" s="61"/>
      <c r="AW630" s="61"/>
      <c r="AX630" s="61"/>
      <c r="AY630" s="61"/>
      <c r="AZ630" s="61"/>
      <c r="BA630" s="61"/>
      <c r="BB630" s="61"/>
      <c r="BC630" s="61"/>
      <c r="BD630" s="61"/>
      <c r="BE630" s="61"/>
      <c r="BF630" s="61"/>
      <c r="BG630" s="61"/>
      <c r="BH630" s="61"/>
      <c r="BI630" s="61"/>
      <c r="BJ630" s="61"/>
      <c r="BK630" s="61"/>
      <c r="BL630" s="61"/>
      <c r="BM630" s="61"/>
      <c r="BN630" s="61"/>
      <c r="BO630" s="61"/>
      <c r="BP630" s="61"/>
      <c r="BQ630" s="61"/>
      <c r="BR630" s="61"/>
      <c r="BS630" s="61"/>
      <c r="BT630" s="61"/>
      <c r="BU630" s="61"/>
      <c r="BV630" s="61"/>
      <c r="BW630" s="61"/>
    </row>
    <row r="631" spans="1:75" s="18" customFormat="1">
      <c r="A631" s="18">
        <v>386</v>
      </c>
      <c r="B631" s="18" t="s">
        <v>171</v>
      </c>
      <c r="C631" s="19" t="s">
        <v>11</v>
      </c>
      <c r="E631" s="20">
        <v>13272.2808414626</v>
      </c>
      <c r="F631" s="20">
        <v>13272.2808414626</v>
      </c>
      <c r="G631" s="20">
        <f t="shared" si="24"/>
        <v>0</v>
      </c>
      <c r="H631" s="20">
        <f t="shared" si="25"/>
        <v>1</v>
      </c>
      <c r="I631" s="61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  <c r="AV631" s="61"/>
      <c r="AW631" s="61"/>
      <c r="AX631" s="61"/>
      <c r="AY631" s="61"/>
      <c r="AZ631" s="61"/>
      <c r="BA631" s="61"/>
      <c r="BB631" s="61"/>
      <c r="BC631" s="61"/>
      <c r="BD631" s="61"/>
      <c r="BE631" s="61"/>
      <c r="BF631" s="61"/>
      <c r="BG631" s="61"/>
      <c r="BH631" s="61"/>
      <c r="BI631" s="61"/>
      <c r="BJ631" s="61"/>
      <c r="BK631" s="61"/>
      <c r="BL631" s="61"/>
      <c r="BM631" s="61"/>
      <c r="BN631" s="61"/>
      <c r="BO631" s="61"/>
      <c r="BP631" s="61"/>
      <c r="BQ631" s="61"/>
      <c r="BR631" s="61"/>
      <c r="BS631" s="61"/>
      <c r="BT631" s="61"/>
      <c r="BU631" s="61"/>
      <c r="BV631" s="61"/>
      <c r="BW631" s="61"/>
    </row>
    <row r="632" spans="1:75" s="52" customFormat="1" ht="15.75">
      <c r="A632" s="52" t="s">
        <v>172</v>
      </c>
      <c r="E632" s="48">
        <v>119848.695998407</v>
      </c>
      <c r="F632" s="48">
        <f>SUM(F634,F640)</f>
        <v>120530.63056340799</v>
      </c>
      <c r="G632" s="48">
        <f t="shared" si="24"/>
        <v>681.93456500099273</v>
      </c>
      <c r="H632" s="48">
        <f t="shared" si="25"/>
        <v>1.0056899623255815</v>
      </c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62"/>
      <c r="X632" s="62"/>
      <c r="Y632" s="62"/>
      <c r="Z632" s="62"/>
      <c r="AA632" s="62"/>
      <c r="AB632" s="62"/>
      <c r="AC632" s="62"/>
      <c r="AD632" s="62"/>
      <c r="AE632" s="62"/>
      <c r="AF632" s="62"/>
      <c r="AG632" s="62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  <c r="AV632" s="62"/>
      <c r="AW632" s="62"/>
      <c r="AX632" s="62"/>
      <c r="AY632" s="62"/>
      <c r="AZ632" s="62"/>
      <c r="BA632" s="62"/>
      <c r="BB632" s="62"/>
      <c r="BC632" s="62"/>
      <c r="BD632" s="62"/>
      <c r="BE632" s="62"/>
      <c r="BF632" s="62"/>
      <c r="BG632" s="62"/>
      <c r="BH632" s="62"/>
      <c r="BI632" s="62"/>
      <c r="BJ632" s="62"/>
      <c r="BK632" s="62"/>
      <c r="BL632" s="62"/>
      <c r="BM632" s="62"/>
      <c r="BN632" s="62"/>
      <c r="BO632" s="62"/>
      <c r="BP632" s="62"/>
      <c r="BQ632" s="62"/>
      <c r="BR632" s="62"/>
      <c r="BS632" s="62"/>
      <c r="BT632" s="62"/>
      <c r="BU632" s="62"/>
      <c r="BV632" s="62"/>
      <c r="BW632" s="62"/>
    </row>
    <row r="633" spans="1:75" s="45" customFormat="1" ht="15.75">
      <c r="A633" s="45" t="s">
        <v>22</v>
      </c>
      <c r="E633" s="44">
        <v>119848.695998407</v>
      </c>
      <c r="F633" s="44">
        <f>SUM(F634,F640)</f>
        <v>120530.63056340799</v>
      </c>
      <c r="G633" s="44">
        <f t="shared" si="24"/>
        <v>681.93456500099273</v>
      </c>
      <c r="H633" s="44">
        <f t="shared" si="25"/>
        <v>1.0056899623255815</v>
      </c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63"/>
      <c r="AE633" s="63"/>
      <c r="AF633" s="63"/>
      <c r="AG633" s="63"/>
      <c r="AH633" s="63"/>
      <c r="AI633" s="63"/>
      <c r="AJ633" s="63"/>
      <c r="AK633" s="63"/>
      <c r="AL633" s="63"/>
      <c r="AM633" s="63"/>
      <c r="AN633" s="63"/>
      <c r="AO633" s="63"/>
      <c r="AP633" s="63"/>
      <c r="AQ633" s="63"/>
      <c r="AR633" s="63"/>
      <c r="AS633" s="63"/>
      <c r="AT633" s="63"/>
      <c r="AU633" s="63"/>
      <c r="AV633" s="63"/>
      <c r="AW633" s="63"/>
      <c r="AX633" s="63"/>
      <c r="AY633" s="63"/>
      <c r="AZ633" s="63"/>
      <c r="BA633" s="63"/>
      <c r="BB633" s="63"/>
      <c r="BC633" s="63"/>
      <c r="BD633" s="63"/>
      <c r="BE633" s="63"/>
      <c r="BF633" s="63"/>
      <c r="BG633" s="63"/>
      <c r="BH633" s="63"/>
      <c r="BI633" s="63"/>
      <c r="BJ633" s="63"/>
      <c r="BK633" s="63"/>
      <c r="BL633" s="63"/>
      <c r="BM633" s="63"/>
      <c r="BN633" s="63"/>
      <c r="BO633" s="63"/>
      <c r="BP633" s="63"/>
      <c r="BQ633" s="63"/>
      <c r="BR633" s="63"/>
      <c r="BS633" s="63"/>
      <c r="BT633" s="63"/>
      <c r="BU633" s="63"/>
      <c r="BV633" s="63"/>
      <c r="BW633" s="63"/>
    </row>
    <row r="634" spans="1:75" s="37" customFormat="1">
      <c r="A634" s="37" t="s">
        <v>173</v>
      </c>
      <c r="C634" s="38"/>
      <c r="E634" s="39">
        <v>103523.79056340799</v>
      </c>
      <c r="F634" s="39">
        <v>103523.79056340799</v>
      </c>
      <c r="G634" s="40">
        <f t="shared" si="24"/>
        <v>0</v>
      </c>
      <c r="H634" s="40">
        <f t="shared" si="25"/>
        <v>1</v>
      </c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/>
      <c r="AL634" s="60"/>
      <c r="AM634" s="60"/>
      <c r="AN634" s="60"/>
      <c r="AO634" s="60"/>
      <c r="AP634" s="60"/>
      <c r="AQ634" s="60"/>
      <c r="AR634" s="60"/>
      <c r="AS634" s="60"/>
      <c r="AT634" s="60"/>
      <c r="AU634" s="60"/>
      <c r="AV634" s="60"/>
      <c r="AW634" s="60"/>
      <c r="AX634" s="60"/>
      <c r="AY634" s="60"/>
      <c r="AZ634" s="60"/>
      <c r="BA634" s="60"/>
      <c r="BB634" s="60"/>
      <c r="BC634" s="60"/>
      <c r="BD634" s="60"/>
      <c r="BE634" s="60"/>
      <c r="BF634" s="60"/>
      <c r="BG634" s="60"/>
      <c r="BH634" s="60"/>
      <c r="BI634" s="60"/>
      <c r="BJ634" s="60"/>
      <c r="BK634" s="60"/>
      <c r="BL634" s="60"/>
      <c r="BM634" s="60"/>
      <c r="BN634" s="60"/>
      <c r="BO634" s="60"/>
      <c r="BP634" s="60"/>
      <c r="BQ634" s="60"/>
      <c r="BR634" s="60"/>
      <c r="BS634" s="60"/>
      <c r="BT634" s="60"/>
      <c r="BU634" s="60"/>
      <c r="BV634" s="60"/>
      <c r="BW634" s="60"/>
    </row>
    <row r="635" spans="1:75" s="18" customFormat="1">
      <c r="A635" s="18" t="s">
        <v>15</v>
      </c>
      <c r="C635" s="19"/>
      <c r="E635" s="20">
        <v>103523.79056340799</v>
      </c>
      <c r="F635" s="20">
        <v>103523.79056340799</v>
      </c>
      <c r="G635" s="20">
        <f t="shared" si="24"/>
        <v>0</v>
      </c>
      <c r="H635" s="20">
        <f t="shared" si="25"/>
        <v>1</v>
      </c>
      <c r="I635" s="61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  <c r="AV635" s="61"/>
      <c r="AW635" s="61"/>
      <c r="AX635" s="61"/>
      <c r="AY635" s="61"/>
      <c r="AZ635" s="61"/>
      <c r="BA635" s="61"/>
      <c r="BB635" s="61"/>
      <c r="BC635" s="61"/>
      <c r="BD635" s="61"/>
      <c r="BE635" s="61"/>
      <c r="BF635" s="61"/>
      <c r="BG635" s="61"/>
      <c r="BH635" s="61"/>
      <c r="BI635" s="61"/>
      <c r="BJ635" s="61"/>
      <c r="BK635" s="61"/>
      <c r="BL635" s="61"/>
      <c r="BM635" s="61"/>
      <c r="BN635" s="61"/>
      <c r="BO635" s="61"/>
      <c r="BP635" s="61"/>
      <c r="BQ635" s="61"/>
      <c r="BR635" s="61"/>
      <c r="BS635" s="61"/>
      <c r="BT635" s="61"/>
      <c r="BU635" s="61"/>
      <c r="BV635" s="61"/>
      <c r="BW635" s="61"/>
    </row>
    <row r="636" spans="1:75" s="18" customFormat="1">
      <c r="A636" s="18">
        <v>3</v>
      </c>
      <c r="B636" s="18" t="s">
        <v>24</v>
      </c>
      <c r="C636" s="19" t="s">
        <v>48</v>
      </c>
      <c r="E636" s="20">
        <v>103523.79056340799</v>
      </c>
      <c r="F636" s="20">
        <v>103523.79056340799</v>
      </c>
      <c r="G636" s="20">
        <f t="shared" si="24"/>
        <v>0</v>
      </c>
      <c r="H636" s="20">
        <f t="shared" si="25"/>
        <v>1</v>
      </c>
      <c r="I636" s="61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  <c r="AN636" s="61"/>
      <c r="AO636" s="61"/>
      <c r="AP636" s="61"/>
      <c r="AQ636" s="61"/>
      <c r="AR636" s="61"/>
      <c r="AS636" s="61"/>
      <c r="AT636" s="61"/>
      <c r="AU636" s="61"/>
      <c r="AV636" s="61"/>
      <c r="AW636" s="61"/>
      <c r="AX636" s="61"/>
      <c r="AY636" s="61"/>
      <c r="AZ636" s="61"/>
      <c r="BA636" s="61"/>
      <c r="BB636" s="61"/>
      <c r="BC636" s="61"/>
      <c r="BD636" s="61"/>
      <c r="BE636" s="61"/>
      <c r="BF636" s="61"/>
      <c r="BG636" s="61"/>
      <c r="BH636" s="61"/>
      <c r="BI636" s="61"/>
      <c r="BJ636" s="61"/>
      <c r="BK636" s="61"/>
      <c r="BL636" s="61"/>
      <c r="BM636" s="61"/>
      <c r="BN636" s="61"/>
      <c r="BO636" s="61"/>
      <c r="BP636" s="61"/>
      <c r="BQ636" s="61"/>
      <c r="BR636" s="61"/>
      <c r="BS636" s="61"/>
      <c r="BT636" s="61"/>
      <c r="BU636" s="61"/>
      <c r="BV636" s="61"/>
      <c r="BW636" s="61"/>
    </row>
    <row r="637" spans="1:75" s="18" customFormat="1">
      <c r="A637" s="18">
        <v>31</v>
      </c>
      <c r="B637" s="18" t="s">
        <v>174</v>
      </c>
      <c r="C637" s="19" t="s">
        <v>48</v>
      </c>
      <c r="E637" s="20">
        <v>103523.79056340799</v>
      </c>
      <c r="F637" s="20">
        <v>103523.79056340799</v>
      </c>
      <c r="G637" s="20">
        <f t="shared" si="24"/>
        <v>0</v>
      </c>
      <c r="H637" s="20">
        <f t="shared" si="25"/>
        <v>1</v>
      </c>
      <c r="I637" s="61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  <c r="AV637" s="61"/>
      <c r="AW637" s="61"/>
      <c r="AX637" s="61"/>
      <c r="AY637" s="61"/>
      <c r="AZ637" s="61"/>
      <c r="BA637" s="61"/>
      <c r="BB637" s="61"/>
      <c r="BC637" s="61"/>
      <c r="BD637" s="61"/>
      <c r="BE637" s="61"/>
      <c r="BF637" s="61"/>
      <c r="BG637" s="61"/>
      <c r="BH637" s="61"/>
      <c r="BI637" s="61"/>
      <c r="BJ637" s="61"/>
      <c r="BK637" s="61"/>
      <c r="BL637" s="61"/>
      <c r="BM637" s="61"/>
      <c r="BN637" s="61"/>
      <c r="BO637" s="61"/>
      <c r="BP637" s="61"/>
      <c r="BQ637" s="61"/>
      <c r="BR637" s="61"/>
      <c r="BS637" s="61"/>
      <c r="BT637" s="61"/>
      <c r="BU637" s="61"/>
      <c r="BV637" s="61"/>
      <c r="BW637" s="61"/>
    </row>
    <row r="638" spans="1:75" s="18" customFormat="1">
      <c r="A638" s="18">
        <v>311</v>
      </c>
      <c r="B638" s="18" t="s">
        <v>175</v>
      </c>
      <c r="C638" s="19" t="s">
        <v>48</v>
      </c>
      <c r="E638" s="20">
        <v>69944.920034507901</v>
      </c>
      <c r="F638" s="20">
        <v>87862.5</v>
      </c>
      <c r="G638" s="20">
        <f t="shared" si="24"/>
        <v>17917.579965492099</v>
      </c>
      <c r="H638" s="20">
        <f t="shared" si="25"/>
        <v>1.2561669947817842</v>
      </c>
      <c r="I638" s="61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  <c r="AV638" s="61"/>
      <c r="AW638" s="61"/>
      <c r="AX638" s="61"/>
      <c r="AY638" s="61"/>
      <c r="AZ638" s="61"/>
      <c r="BA638" s="61"/>
      <c r="BB638" s="61"/>
      <c r="BC638" s="61"/>
      <c r="BD638" s="61"/>
      <c r="BE638" s="61"/>
      <c r="BF638" s="61"/>
      <c r="BG638" s="61"/>
      <c r="BH638" s="61"/>
      <c r="BI638" s="61"/>
      <c r="BJ638" s="61"/>
      <c r="BK638" s="61"/>
      <c r="BL638" s="61"/>
      <c r="BM638" s="61"/>
      <c r="BN638" s="61"/>
      <c r="BO638" s="61"/>
      <c r="BP638" s="61"/>
      <c r="BQ638" s="61"/>
      <c r="BR638" s="61"/>
      <c r="BS638" s="61"/>
      <c r="BT638" s="61"/>
      <c r="BU638" s="61"/>
      <c r="BV638" s="61"/>
      <c r="BW638" s="61"/>
    </row>
    <row r="639" spans="1:75" s="18" customFormat="1">
      <c r="A639" s="18">
        <v>313</v>
      </c>
      <c r="B639" s="18" t="s">
        <v>176</v>
      </c>
      <c r="C639" s="19" t="s">
        <v>48</v>
      </c>
      <c r="E639" s="20">
        <v>33578.870528900399</v>
      </c>
      <c r="F639" s="20">
        <v>15661.29</v>
      </c>
      <c r="G639" s="20">
        <f t="shared" si="24"/>
        <v>-17917.580528900398</v>
      </c>
      <c r="H639" s="20">
        <f t="shared" si="25"/>
        <v>0.46640312057312244</v>
      </c>
      <c r="I639" s="61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  <c r="AV639" s="61"/>
      <c r="AW639" s="61"/>
      <c r="AX639" s="61"/>
      <c r="AY639" s="61"/>
      <c r="AZ639" s="61"/>
      <c r="BA639" s="61"/>
      <c r="BB639" s="61"/>
      <c r="BC639" s="61"/>
      <c r="BD639" s="61"/>
      <c r="BE639" s="61"/>
      <c r="BF639" s="61"/>
      <c r="BG639" s="61"/>
      <c r="BH639" s="61"/>
      <c r="BI639" s="61"/>
      <c r="BJ639" s="61"/>
      <c r="BK639" s="61"/>
      <c r="BL639" s="61"/>
      <c r="BM639" s="61"/>
      <c r="BN639" s="61"/>
      <c r="BO639" s="61"/>
      <c r="BP639" s="61"/>
      <c r="BQ639" s="61"/>
      <c r="BR639" s="61"/>
      <c r="BS639" s="61"/>
      <c r="BT639" s="61"/>
      <c r="BU639" s="61"/>
      <c r="BV639" s="61"/>
      <c r="BW639" s="61"/>
    </row>
    <row r="640" spans="1:75" s="37" customFormat="1">
      <c r="A640" s="37" t="s">
        <v>177</v>
      </c>
      <c r="C640" s="38"/>
      <c r="E640" s="39">
        <v>16324.905434999</v>
      </c>
      <c r="F640" s="39">
        <v>17006.84</v>
      </c>
      <c r="G640" s="40">
        <f t="shared" si="24"/>
        <v>681.93456500100001</v>
      </c>
      <c r="H640" s="40">
        <f t="shared" si="25"/>
        <v>1.0417726502439026</v>
      </c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  <c r="AK640" s="60"/>
      <c r="AL640" s="60"/>
      <c r="AM640" s="60"/>
      <c r="AN640" s="60"/>
      <c r="AO640" s="60"/>
      <c r="AP640" s="60"/>
      <c r="AQ640" s="60"/>
      <c r="AR640" s="60"/>
      <c r="AS640" s="60"/>
      <c r="AT640" s="60"/>
      <c r="AU640" s="60"/>
      <c r="AV640" s="60"/>
      <c r="AW640" s="60"/>
      <c r="AX640" s="60"/>
      <c r="AY640" s="60"/>
      <c r="AZ640" s="60"/>
      <c r="BA640" s="60"/>
      <c r="BB640" s="60"/>
      <c r="BC640" s="60"/>
      <c r="BD640" s="60"/>
      <c r="BE640" s="60"/>
      <c r="BF640" s="60"/>
      <c r="BG640" s="60"/>
      <c r="BH640" s="60"/>
      <c r="BI640" s="60"/>
      <c r="BJ640" s="60"/>
      <c r="BK640" s="60"/>
      <c r="BL640" s="60"/>
      <c r="BM640" s="60"/>
      <c r="BN640" s="60"/>
      <c r="BO640" s="60"/>
      <c r="BP640" s="60"/>
      <c r="BQ640" s="60"/>
      <c r="BR640" s="60"/>
      <c r="BS640" s="60"/>
      <c r="BT640" s="60"/>
      <c r="BU640" s="60"/>
      <c r="BV640" s="60"/>
      <c r="BW640" s="60"/>
    </row>
    <row r="641" spans="1:75" s="18" customFormat="1">
      <c r="A641" s="18" t="s">
        <v>15</v>
      </c>
      <c r="C641" s="19"/>
      <c r="E641" s="20">
        <v>16324.905434999</v>
      </c>
      <c r="F641" s="20">
        <v>17006.84</v>
      </c>
      <c r="G641" s="20">
        <f t="shared" si="24"/>
        <v>681.93456500100001</v>
      </c>
      <c r="H641" s="20">
        <f t="shared" si="25"/>
        <v>1.0417726502439026</v>
      </c>
      <c r="I641" s="61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  <c r="AV641" s="61"/>
      <c r="AW641" s="61"/>
      <c r="AX641" s="61"/>
      <c r="AY641" s="61"/>
      <c r="AZ641" s="61"/>
      <c r="BA641" s="61"/>
      <c r="BB641" s="61"/>
      <c r="BC641" s="61"/>
      <c r="BD641" s="61"/>
      <c r="BE641" s="61"/>
      <c r="BF641" s="61"/>
      <c r="BG641" s="61"/>
      <c r="BH641" s="61"/>
      <c r="BI641" s="61"/>
      <c r="BJ641" s="61"/>
      <c r="BK641" s="61"/>
      <c r="BL641" s="61"/>
      <c r="BM641" s="61"/>
      <c r="BN641" s="61"/>
      <c r="BO641" s="61"/>
      <c r="BP641" s="61"/>
      <c r="BQ641" s="61"/>
      <c r="BR641" s="61"/>
      <c r="BS641" s="61"/>
      <c r="BT641" s="61"/>
      <c r="BU641" s="61"/>
      <c r="BV641" s="61"/>
      <c r="BW641" s="61"/>
    </row>
    <row r="642" spans="1:75" s="18" customFormat="1">
      <c r="A642" s="18">
        <v>3</v>
      </c>
      <c r="B642" s="18" t="s">
        <v>24</v>
      </c>
      <c r="C642" s="19" t="s">
        <v>48</v>
      </c>
      <c r="E642" s="20">
        <v>16324.905434999</v>
      </c>
      <c r="F642" s="20">
        <v>17006.84</v>
      </c>
      <c r="G642" s="20">
        <f t="shared" si="24"/>
        <v>681.93456500100001</v>
      </c>
      <c r="H642" s="20">
        <f t="shared" si="25"/>
        <v>1.0417726502439026</v>
      </c>
      <c r="I642" s="61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  <c r="AV642" s="61"/>
      <c r="AW642" s="61"/>
      <c r="AX642" s="61"/>
      <c r="AY642" s="61"/>
      <c r="AZ642" s="61"/>
      <c r="BA642" s="61"/>
      <c r="BB642" s="61"/>
      <c r="BC642" s="61"/>
      <c r="BD642" s="61"/>
      <c r="BE642" s="61"/>
      <c r="BF642" s="61"/>
      <c r="BG642" s="61"/>
      <c r="BH642" s="61"/>
      <c r="BI642" s="61"/>
      <c r="BJ642" s="61"/>
      <c r="BK642" s="61"/>
      <c r="BL642" s="61"/>
      <c r="BM642" s="61"/>
      <c r="BN642" s="61"/>
      <c r="BO642" s="61"/>
      <c r="BP642" s="61"/>
      <c r="BQ642" s="61"/>
      <c r="BR642" s="61"/>
      <c r="BS642" s="61"/>
      <c r="BT642" s="61"/>
      <c r="BU642" s="61"/>
      <c r="BV642" s="61"/>
      <c r="BW642" s="61"/>
    </row>
    <row r="643" spans="1:75" s="18" customFormat="1">
      <c r="A643" s="18">
        <v>31</v>
      </c>
      <c r="B643" s="18" t="s">
        <v>174</v>
      </c>
      <c r="C643" s="19" t="s">
        <v>48</v>
      </c>
      <c r="E643" s="20">
        <v>9290.5965890238203</v>
      </c>
      <c r="F643" s="20">
        <v>9972.5300000000007</v>
      </c>
      <c r="G643" s="20">
        <f t="shared" si="24"/>
        <v>681.93341097618031</v>
      </c>
      <c r="H643" s="20">
        <f t="shared" si="25"/>
        <v>1.0734003897857147</v>
      </c>
      <c r="I643" s="61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  <c r="AV643" s="61"/>
      <c r="AW643" s="61"/>
      <c r="AX643" s="61"/>
      <c r="AY643" s="61"/>
      <c r="AZ643" s="61"/>
      <c r="BA643" s="61"/>
      <c r="BB643" s="61"/>
      <c r="BC643" s="61"/>
      <c r="BD643" s="61"/>
      <c r="BE643" s="61"/>
      <c r="BF643" s="61"/>
      <c r="BG643" s="61"/>
      <c r="BH643" s="61"/>
      <c r="BI643" s="61"/>
      <c r="BJ643" s="61"/>
      <c r="BK643" s="61"/>
      <c r="BL643" s="61"/>
      <c r="BM643" s="61"/>
      <c r="BN643" s="61"/>
      <c r="BO643" s="61"/>
      <c r="BP643" s="61"/>
      <c r="BQ643" s="61"/>
      <c r="BR643" s="61"/>
      <c r="BS643" s="61"/>
      <c r="BT643" s="61"/>
      <c r="BU643" s="61"/>
      <c r="BV643" s="61"/>
      <c r="BW643" s="61"/>
    </row>
    <row r="644" spans="1:75" s="18" customFormat="1">
      <c r="A644" s="18">
        <v>312</v>
      </c>
      <c r="B644" s="18" t="s">
        <v>178</v>
      </c>
      <c r="C644" s="19" t="s">
        <v>48</v>
      </c>
      <c r="E644" s="20">
        <v>9290.5965890238203</v>
      </c>
      <c r="F644" s="20">
        <v>9972.5300000000007</v>
      </c>
      <c r="G644" s="20">
        <f t="shared" si="24"/>
        <v>681.93341097618031</v>
      </c>
      <c r="H644" s="20">
        <f t="shared" si="25"/>
        <v>1.0734003897857147</v>
      </c>
      <c r="I644" s="61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  <c r="AV644" s="61"/>
      <c r="AW644" s="61"/>
      <c r="AX644" s="61"/>
      <c r="AY644" s="61"/>
      <c r="AZ644" s="61"/>
      <c r="BA644" s="61"/>
      <c r="BB644" s="61"/>
      <c r="BC644" s="61"/>
      <c r="BD644" s="61"/>
      <c r="BE644" s="61"/>
      <c r="BF644" s="61"/>
      <c r="BG644" s="61"/>
      <c r="BH644" s="61"/>
      <c r="BI644" s="61"/>
      <c r="BJ644" s="61"/>
      <c r="BK644" s="61"/>
      <c r="BL644" s="61"/>
      <c r="BM644" s="61"/>
      <c r="BN644" s="61"/>
      <c r="BO644" s="61"/>
      <c r="BP644" s="61"/>
      <c r="BQ644" s="61"/>
      <c r="BR644" s="61"/>
      <c r="BS644" s="61"/>
      <c r="BT644" s="61"/>
      <c r="BU644" s="61"/>
      <c r="BV644" s="61"/>
      <c r="BW644" s="61"/>
    </row>
    <row r="645" spans="1:75" s="18" customFormat="1">
      <c r="A645" s="18">
        <v>32</v>
      </c>
      <c r="B645" s="18" t="s">
        <v>31</v>
      </c>
      <c r="C645" s="19" t="s">
        <v>48</v>
      </c>
      <c r="E645" s="20">
        <v>7034.3088459751798</v>
      </c>
      <c r="F645" s="20">
        <v>7034.3088459751798</v>
      </c>
      <c r="G645" s="20">
        <f t="shared" si="24"/>
        <v>0</v>
      </c>
      <c r="H645" s="20">
        <f t="shared" si="25"/>
        <v>1</v>
      </c>
      <c r="I645" s="61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  <c r="AV645" s="61"/>
      <c r="AW645" s="61"/>
      <c r="AX645" s="61"/>
      <c r="AY645" s="61"/>
      <c r="AZ645" s="61"/>
      <c r="BA645" s="61"/>
      <c r="BB645" s="61"/>
      <c r="BC645" s="61"/>
      <c r="BD645" s="61"/>
      <c r="BE645" s="61"/>
      <c r="BF645" s="61"/>
      <c r="BG645" s="61"/>
      <c r="BH645" s="61"/>
      <c r="BI645" s="61"/>
      <c r="BJ645" s="61"/>
      <c r="BK645" s="61"/>
      <c r="BL645" s="61"/>
      <c r="BM645" s="61"/>
      <c r="BN645" s="61"/>
      <c r="BO645" s="61"/>
      <c r="BP645" s="61"/>
      <c r="BQ645" s="61"/>
      <c r="BR645" s="61"/>
      <c r="BS645" s="61"/>
      <c r="BT645" s="61"/>
      <c r="BU645" s="61"/>
      <c r="BV645" s="61"/>
      <c r="BW645" s="61"/>
    </row>
    <row r="646" spans="1:75" s="18" customFormat="1">
      <c r="A646" s="18">
        <v>321</v>
      </c>
      <c r="B646" s="18" t="s">
        <v>179</v>
      </c>
      <c r="C646" s="19" t="s">
        <v>48</v>
      </c>
      <c r="E646" s="20">
        <v>7034.3088459751798</v>
      </c>
      <c r="F646" s="20">
        <v>7034.3088459751798</v>
      </c>
      <c r="G646" s="20">
        <f t="shared" si="24"/>
        <v>0</v>
      </c>
      <c r="H646" s="20">
        <f t="shared" si="25"/>
        <v>1</v>
      </c>
      <c r="I646" s="61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  <c r="AV646" s="61"/>
      <c r="AW646" s="61"/>
      <c r="AX646" s="61"/>
      <c r="AY646" s="61"/>
      <c r="AZ646" s="61"/>
      <c r="BA646" s="61"/>
      <c r="BB646" s="61"/>
      <c r="BC646" s="61"/>
      <c r="BD646" s="61"/>
      <c r="BE646" s="61"/>
      <c r="BF646" s="61"/>
      <c r="BG646" s="61"/>
      <c r="BH646" s="61"/>
      <c r="BI646" s="61"/>
      <c r="BJ646" s="61"/>
      <c r="BK646" s="61"/>
      <c r="BL646" s="61"/>
      <c r="BM646" s="61"/>
      <c r="BN646" s="61"/>
      <c r="BO646" s="61"/>
      <c r="BP646" s="61"/>
      <c r="BQ646" s="61"/>
      <c r="BR646" s="61"/>
      <c r="BS646" s="61"/>
      <c r="BT646" s="61"/>
      <c r="BU646" s="61"/>
      <c r="BV646" s="61"/>
      <c r="BW646" s="61"/>
    </row>
    <row r="647" spans="1:75" s="52" customFormat="1" ht="15.75">
      <c r="A647" s="52" t="s">
        <v>277</v>
      </c>
      <c r="E647" s="48">
        <v>208000.99940274699</v>
      </c>
      <c r="F647" s="48">
        <v>185701</v>
      </c>
      <c r="G647" s="48">
        <f t="shared" si="24"/>
        <v>-22299.999402746995</v>
      </c>
      <c r="H647" s="48">
        <f t="shared" si="25"/>
        <v>0.89278897953962189</v>
      </c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62"/>
      <c r="X647" s="62"/>
      <c r="Y647" s="62"/>
      <c r="Z647" s="62"/>
      <c r="AA647" s="62"/>
      <c r="AB647" s="62"/>
      <c r="AC647" s="62"/>
      <c r="AD647" s="62"/>
      <c r="AE647" s="62"/>
      <c r="AF647" s="62"/>
      <c r="AG647" s="62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  <c r="AV647" s="62"/>
      <c r="AW647" s="62"/>
      <c r="AX647" s="62"/>
      <c r="AY647" s="62"/>
      <c r="AZ647" s="62"/>
      <c r="BA647" s="62"/>
      <c r="BB647" s="62"/>
      <c r="BC647" s="62"/>
      <c r="BD647" s="62"/>
      <c r="BE647" s="62"/>
      <c r="BF647" s="62"/>
      <c r="BG647" s="62"/>
      <c r="BH647" s="62"/>
      <c r="BI647" s="62"/>
      <c r="BJ647" s="62"/>
      <c r="BK647" s="62"/>
      <c r="BL647" s="62"/>
      <c r="BM647" s="62"/>
      <c r="BN647" s="62"/>
      <c r="BO647" s="62"/>
      <c r="BP647" s="62"/>
      <c r="BQ647" s="62"/>
      <c r="BR647" s="62"/>
      <c r="BS647" s="62"/>
      <c r="BT647" s="62"/>
      <c r="BU647" s="62"/>
      <c r="BV647" s="62"/>
      <c r="BW647" s="62"/>
    </row>
    <row r="648" spans="1:75" s="45" customFormat="1" ht="15.75">
      <c r="A648" s="45" t="s">
        <v>22</v>
      </c>
      <c r="E648" s="44">
        <v>185700.99940274699</v>
      </c>
      <c r="F648" s="44">
        <f>SUM(F649,F655,F662,F667,F672,F677,F682,F688,F693,F698,F703)</f>
        <v>185700.99940274734</v>
      </c>
      <c r="G648" s="44">
        <f t="shared" si="24"/>
        <v>3.4924596548080444E-10</v>
      </c>
      <c r="H648" s="44">
        <f t="shared" si="25"/>
        <v>1.0000000000000018</v>
      </c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63"/>
      <c r="AE648" s="63"/>
      <c r="AF648" s="63"/>
      <c r="AG648" s="63"/>
      <c r="AH648" s="63"/>
      <c r="AI648" s="63"/>
      <c r="AJ648" s="63"/>
      <c r="AK648" s="63"/>
      <c r="AL648" s="63"/>
      <c r="AM648" s="63"/>
      <c r="AN648" s="63"/>
      <c r="AO648" s="63"/>
      <c r="AP648" s="63"/>
      <c r="AQ648" s="63"/>
      <c r="AR648" s="63"/>
      <c r="AS648" s="63"/>
      <c r="AT648" s="63"/>
      <c r="AU648" s="63"/>
      <c r="AV648" s="63"/>
      <c r="AW648" s="63"/>
      <c r="AX648" s="63"/>
      <c r="AY648" s="63"/>
      <c r="AZ648" s="63"/>
      <c r="BA648" s="63"/>
      <c r="BB648" s="63"/>
      <c r="BC648" s="63"/>
      <c r="BD648" s="63"/>
      <c r="BE648" s="63"/>
      <c r="BF648" s="63"/>
      <c r="BG648" s="63"/>
      <c r="BH648" s="63"/>
      <c r="BI648" s="63"/>
      <c r="BJ648" s="63"/>
      <c r="BK648" s="63"/>
      <c r="BL648" s="63"/>
      <c r="BM648" s="63"/>
      <c r="BN648" s="63"/>
      <c r="BO648" s="63"/>
      <c r="BP648" s="63"/>
      <c r="BQ648" s="63"/>
      <c r="BR648" s="63"/>
      <c r="BS648" s="63"/>
      <c r="BT648" s="63"/>
      <c r="BU648" s="63"/>
      <c r="BV648" s="63"/>
      <c r="BW648" s="63"/>
    </row>
    <row r="649" spans="1:75" s="37" customFormat="1">
      <c r="A649" s="37" t="s">
        <v>173</v>
      </c>
      <c r="C649" s="38"/>
      <c r="E649" s="39">
        <v>125000</v>
      </c>
      <c r="F649" s="39">
        <v>125000</v>
      </c>
      <c r="G649" s="40">
        <f t="shared" ref="G649:G712" si="26">F649-E649</f>
        <v>0</v>
      </c>
      <c r="H649" s="40">
        <f t="shared" si="25"/>
        <v>1</v>
      </c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  <c r="AK649" s="60"/>
      <c r="AL649" s="60"/>
      <c r="AM649" s="60"/>
      <c r="AN649" s="60"/>
      <c r="AO649" s="60"/>
      <c r="AP649" s="60"/>
      <c r="AQ649" s="60"/>
      <c r="AR649" s="60"/>
      <c r="AS649" s="60"/>
      <c r="AT649" s="60"/>
      <c r="AU649" s="60"/>
      <c r="AV649" s="60"/>
      <c r="AW649" s="60"/>
      <c r="AX649" s="60"/>
      <c r="AY649" s="60"/>
      <c r="AZ649" s="60"/>
      <c r="BA649" s="60"/>
      <c r="BB649" s="60"/>
      <c r="BC649" s="60"/>
      <c r="BD649" s="60"/>
      <c r="BE649" s="60"/>
      <c r="BF649" s="60"/>
      <c r="BG649" s="60"/>
      <c r="BH649" s="60"/>
      <c r="BI649" s="60"/>
      <c r="BJ649" s="60"/>
      <c r="BK649" s="60"/>
      <c r="BL649" s="60"/>
      <c r="BM649" s="60"/>
      <c r="BN649" s="60"/>
      <c r="BO649" s="60"/>
      <c r="BP649" s="60"/>
      <c r="BQ649" s="60"/>
      <c r="BR649" s="60"/>
      <c r="BS649" s="60"/>
      <c r="BT649" s="60"/>
      <c r="BU649" s="60"/>
      <c r="BV649" s="60"/>
      <c r="BW649" s="60"/>
    </row>
    <row r="650" spans="1:75" s="18" customFormat="1">
      <c r="A650" s="18" t="s">
        <v>215</v>
      </c>
      <c r="C650" s="19"/>
      <c r="E650" s="20">
        <v>125000</v>
      </c>
      <c r="F650" s="20">
        <v>125000</v>
      </c>
      <c r="G650" s="20">
        <f t="shared" si="26"/>
        <v>0</v>
      </c>
      <c r="H650" s="20">
        <f t="shared" si="25"/>
        <v>1</v>
      </c>
      <c r="I650" s="61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  <c r="AV650" s="61"/>
      <c r="AW650" s="61"/>
      <c r="AX650" s="61"/>
      <c r="AY650" s="61"/>
      <c r="AZ650" s="61"/>
      <c r="BA650" s="61"/>
      <c r="BB650" s="61"/>
      <c r="BC650" s="61"/>
      <c r="BD650" s="61"/>
      <c r="BE650" s="61"/>
      <c r="BF650" s="61"/>
      <c r="BG650" s="61"/>
      <c r="BH650" s="61"/>
      <c r="BI650" s="61"/>
      <c r="BJ650" s="61"/>
      <c r="BK650" s="61"/>
      <c r="BL650" s="61"/>
      <c r="BM650" s="61"/>
      <c r="BN650" s="61"/>
      <c r="BO650" s="61"/>
      <c r="BP650" s="61"/>
      <c r="BQ650" s="61"/>
      <c r="BR650" s="61"/>
      <c r="BS650" s="61"/>
      <c r="BT650" s="61"/>
      <c r="BU650" s="61"/>
      <c r="BV650" s="61"/>
      <c r="BW650" s="61"/>
    </row>
    <row r="651" spans="1:75" s="18" customFormat="1">
      <c r="A651" s="18">
        <v>3</v>
      </c>
      <c r="B651" s="18" t="s">
        <v>24</v>
      </c>
      <c r="C651" s="19" t="s">
        <v>48</v>
      </c>
      <c r="E651" s="20">
        <v>125000</v>
      </c>
      <c r="F651" s="20">
        <v>125000</v>
      </c>
      <c r="G651" s="20">
        <f t="shared" si="26"/>
        <v>0</v>
      </c>
      <c r="H651" s="20">
        <f t="shared" si="25"/>
        <v>1</v>
      </c>
      <c r="I651" s="61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  <c r="AV651" s="61"/>
      <c r="AW651" s="61"/>
      <c r="AX651" s="61"/>
      <c r="AY651" s="61"/>
      <c r="AZ651" s="61"/>
      <c r="BA651" s="61"/>
      <c r="BB651" s="61"/>
      <c r="BC651" s="61"/>
      <c r="BD651" s="61"/>
      <c r="BE651" s="61"/>
      <c r="BF651" s="61"/>
      <c r="BG651" s="61"/>
      <c r="BH651" s="61"/>
      <c r="BI651" s="61"/>
      <c r="BJ651" s="61"/>
      <c r="BK651" s="61"/>
      <c r="BL651" s="61"/>
      <c r="BM651" s="61"/>
      <c r="BN651" s="61"/>
      <c r="BO651" s="61"/>
      <c r="BP651" s="61"/>
      <c r="BQ651" s="61"/>
      <c r="BR651" s="61"/>
      <c r="BS651" s="61"/>
      <c r="BT651" s="61"/>
      <c r="BU651" s="61"/>
      <c r="BV651" s="61"/>
      <c r="BW651" s="61"/>
    </row>
    <row r="652" spans="1:75" s="18" customFormat="1">
      <c r="A652" s="18">
        <v>31</v>
      </c>
      <c r="B652" s="18" t="s">
        <v>174</v>
      </c>
      <c r="C652" s="19" t="s">
        <v>48</v>
      </c>
      <c r="E652" s="20">
        <v>125000</v>
      </c>
      <c r="F652" s="20">
        <v>125000</v>
      </c>
      <c r="G652" s="20">
        <f t="shared" si="26"/>
        <v>0</v>
      </c>
      <c r="H652" s="20">
        <f t="shared" si="25"/>
        <v>1</v>
      </c>
      <c r="I652" s="61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  <c r="AN652" s="61"/>
      <c r="AO652" s="61"/>
      <c r="AP652" s="61"/>
      <c r="AQ652" s="61"/>
      <c r="AR652" s="61"/>
      <c r="AS652" s="61"/>
      <c r="AT652" s="61"/>
      <c r="AU652" s="61"/>
      <c r="AV652" s="61"/>
      <c r="AW652" s="61"/>
      <c r="AX652" s="61"/>
      <c r="AY652" s="61"/>
      <c r="AZ652" s="61"/>
      <c r="BA652" s="61"/>
      <c r="BB652" s="61"/>
      <c r="BC652" s="61"/>
      <c r="BD652" s="61"/>
      <c r="BE652" s="61"/>
      <c r="BF652" s="61"/>
      <c r="BG652" s="61"/>
      <c r="BH652" s="61"/>
      <c r="BI652" s="61"/>
      <c r="BJ652" s="61"/>
      <c r="BK652" s="61"/>
      <c r="BL652" s="61"/>
      <c r="BM652" s="61"/>
      <c r="BN652" s="61"/>
      <c r="BO652" s="61"/>
      <c r="BP652" s="61"/>
      <c r="BQ652" s="61"/>
      <c r="BR652" s="61"/>
      <c r="BS652" s="61"/>
      <c r="BT652" s="61"/>
      <c r="BU652" s="61"/>
      <c r="BV652" s="61"/>
      <c r="BW652" s="61"/>
    </row>
    <row r="653" spans="1:75" s="18" customFormat="1">
      <c r="A653" s="18">
        <v>311</v>
      </c>
      <c r="B653" s="18" t="s">
        <v>175</v>
      </c>
      <c r="C653" s="19" t="s">
        <v>48</v>
      </c>
      <c r="E653" s="20">
        <v>110000</v>
      </c>
      <c r="F653" s="20">
        <v>110000</v>
      </c>
      <c r="G653" s="20">
        <f t="shared" si="26"/>
        <v>0</v>
      </c>
      <c r="H653" s="20">
        <f t="shared" si="25"/>
        <v>1</v>
      </c>
      <c r="I653" s="61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  <c r="AN653" s="61"/>
      <c r="AO653" s="61"/>
      <c r="AP653" s="61"/>
      <c r="AQ653" s="61"/>
      <c r="AR653" s="61"/>
      <c r="AS653" s="61"/>
      <c r="AT653" s="61"/>
      <c r="AU653" s="61"/>
      <c r="AV653" s="61"/>
      <c r="AW653" s="61"/>
      <c r="AX653" s="61"/>
      <c r="AY653" s="61"/>
      <c r="AZ653" s="61"/>
      <c r="BA653" s="61"/>
      <c r="BB653" s="61"/>
      <c r="BC653" s="61"/>
      <c r="BD653" s="61"/>
      <c r="BE653" s="61"/>
      <c r="BF653" s="61"/>
      <c r="BG653" s="61"/>
      <c r="BH653" s="61"/>
      <c r="BI653" s="61"/>
      <c r="BJ653" s="61"/>
      <c r="BK653" s="61"/>
      <c r="BL653" s="61"/>
      <c r="BM653" s="61"/>
      <c r="BN653" s="61"/>
      <c r="BO653" s="61"/>
      <c r="BP653" s="61"/>
      <c r="BQ653" s="61"/>
      <c r="BR653" s="61"/>
      <c r="BS653" s="61"/>
      <c r="BT653" s="61"/>
      <c r="BU653" s="61"/>
      <c r="BV653" s="61"/>
      <c r="BW653" s="61"/>
    </row>
    <row r="654" spans="1:75" s="18" customFormat="1">
      <c r="A654" s="18">
        <v>313</v>
      </c>
      <c r="B654" s="18" t="s">
        <v>176</v>
      </c>
      <c r="C654" s="19" t="s">
        <v>48</v>
      </c>
      <c r="E654" s="20">
        <v>15000</v>
      </c>
      <c r="F654" s="20">
        <v>15000</v>
      </c>
      <c r="G654" s="20">
        <f t="shared" si="26"/>
        <v>0</v>
      </c>
      <c r="H654" s="20">
        <f t="shared" si="25"/>
        <v>1</v>
      </c>
      <c r="I654" s="61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  <c r="AN654" s="61"/>
      <c r="AO654" s="61"/>
      <c r="AP654" s="61"/>
      <c r="AQ654" s="61"/>
      <c r="AR654" s="61"/>
      <c r="AS654" s="61"/>
      <c r="AT654" s="61"/>
      <c r="AU654" s="61"/>
      <c r="AV654" s="61"/>
      <c r="AW654" s="61"/>
      <c r="AX654" s="61"/>
      <c r="AY654" s="61"/>
      <c r="AZ654" s="61"/>
      <c r="BA654" s="61"/>
      <c r="BB654" s="61"/>
      <c r="BC654" s="61"/>
      <c r="BD654" s="61"/>
      <c r="BE654" s="61"/>
      <c r="BF654" s="61"/>
      <c r="BG654" s="61"/>
      <c r="BH654" s="61"/>
      <c r="BI654" s="61"/>
      <c r="BJ654" s="61"/>
      <c r="BK654" s="61"/>
      <c r="BL654" s="61"/>
      <c r="BM654" s="61"/>
      <c r="BN654" s="61"/>
      <c r="BO654" s="61"/>
      <c r="BP654" s="61"/>
      <c r="BQ654" s="61"/>
      <c r="BR654" s="61"/>
      <c r="BS654" s="61"/>
      <c r="BT654" s="61"/>
      <c r="BU654" s="61"/>
      <c r="BV654" s="61"/>
      <c r="BW654" s="61"/>
    </row>
    <row r="655" spans="1:75" s="37" customFormat="1">
      <c r="A655" s="37" t="s">
        <v>177</v>
      </c>
      <c r="C655" s="38"/>
      <c r="E655" s="39">
        <v>8197.6109894485398</v>
      </c>
      <c r="F655" s="39">
        <v>8197.6109894485398</v>
      </c>
      <c r="G655" s="40">
        <f t="shared" si="26"/>
        <v>0</v>
      </c>
      <c r="H655" s="40">
        <f t="shared" si="25"/>
        <v>1</v>
      </c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60"/>
      <c r="AL655" s="60"/>
      <c r="AM655" s="60"/>
      <c r="AN655" s="60"/>
      <c r="AO655" s="60"/>
      <c r="AP655" s="60"/>
      <c r="AQ655" s="60"/>
      <c r="AR655" s="60"/>
      <c r="AS655" s="60"/>
      <c r="AT655" s="60"/>
      <c r="AU655" s="60"/>
      <c r="AV655" s="60"/>
      <c r="AW655" s="60"/>
      <c r="AX655" s="60"/>
      <c r="AY655" s="60"/>
      <c r="AZ655" s="60"/>
      <c r="BA655" s="60"/>
      <c r="BB655" s="60"/>
      <c r="BC655" s="60"/>
      <c r="BD655" s="60"/>
      <c r="BE655" s="60"/>
      <c r="BF655" s="60"/>
      <c r="BG655" s="60"/>
      <c r="BH655" s="60"/>
      <c r="BI655" s="60"/>
      <c r="BJ655" s="60"/>
      <c r="BK655" s="60"/>
      <c r="BL655" s="60"/>
      <c r="BM655" s="60"/>
      <c r="BN655" s="60"/>
      <c r="BO655" s="60"/>
      <c r="BP655" s="60"/>
      <c r="BQ655" s="60"/>
      <c r="BR655" s="60"/>
      <c r="BS655" s="60"/>
      <c r="BT655" s="60"/>
      <c r="BU655" s="60"/>
      <c r="BV655" s="60"/>
      <c r="BW655" s="60"/>
    </row>
    <row r="656" spans="1:75" s="18" customFormat="1">
      <c r="A656" s="18" t="s">
        <v>215</v>
      </c>
      <c r="C656" s="19"/>
      <c r="E656" s="20">
        <v>8197.6109894485398</v>
      </c>
      <c r="F656" s="20">
        <v>8197.6109894485398</v>
      </c>
      <c r="G656" s="20">
        <f t="shared" si="26"/>
        <v>0</v>
      </c>
      <c r="H656" s="20">
        <f t="shared" si="25"/>
        <v>1</v>
      </c>
      <c r="I656" s="61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  <c r="AN656" s="61"/>
      <c r="AO656" s="61"/>
      <c r="AP656" s="61"/>
      <c r="AQ656" s="61"/>
      <c r="AR656" s="61"/>
      <c r="AS656" s="61"/>
      <c r="AT656" s="61"/>
      <c r="AU656" s="61"/>
      <c r="AV656" s="61"/>
      <c r="AW656" s="61"/>
      <c r="AX656" s="61"/>
      <c r="AY656" s="61"/>
      <c r="AZ656" s="61"/>
      <c r="BA656" s="61"/>
      <c r="BB656" s="61"/>
      <c r="BC656" s="61"/>
      <c r="BD656" s="61"/>
      <c r="BE656" s="61"/>
      <c r="BF656" s="61"/>
      <c r="BG656" s="61"/>
      <c r="BH656" s="61"/>
      <c r="BI656" s="61"/>
      <c r="BJ656" s="61"/>
      <c r="BK656" s="61"/>
      <c r="BL656" s="61"/>
      <c r="BM656" s="61"/>
      <c r="BN656" s="61"/>
      <c r="BO656" s="61"/>
      <c r="BP656" s="61"/>
      <c r="BQ656" s="61"/>
      <c r="BR656" s="61"/>
      <c r="BS656" s="61"/>
      <c r="BT656" s="61"/>
      <c r="BU656" s="61"/>
      <c r="BV656" s="61"/>
      <c r="BW656" s="61"/>
    </row>
    <row r="657" spans="1:75" s="18" customFormat="1">
      <c r="A657" s="18">
        <v>3</v>
      </c>
      <c r="B657" s="18" t="s">
        <v>24</v>
      </c>
      <c r="C657" s="19" t="s">
        <v>48</v>
      </c>
      <c r="E657" s="20">
        <v>8197.6109894485398</v>
      </c>
      <c r="F657" s="20">
        <v>8197.6109894485398</v>
      </c>
      <c r="G657" s="20">
        <f t="shared" si="26"/>
        <v>0</v>
      </c>
      <c r="H657" s="20">
        <f t="shared" si="25"/>
        <v>1</v>
      </c>
      <c r="I657" s="61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  <c r="AN657" s="61"/>
      <c r="AO657" s="61"/>
      <c r="AP657" s="61"/>
      <c r="AQ657" s="61"/>
      <c r="AR657" s="61"/>
      <c r="AS657" s="61"/>
      <c r="AT657" s="61"/>
      <c r="AU657" s="61"/>
      <c r="AV657" s="61"/>
      <c r="AW657" s="61"/>
      <c r="AX657" s="61"/>
      <c r="AY657" s="61"/>
      <c r="AZ657" s="61"/>
      <c r="BA657" s="61"/>
      <c r="BB657" s="61"/>
      <c r="BC657" s="61"/>
      <c r="BD657" s="61"/>
      <c r="BE657" s="61"/>
      <c r="BF657" s="61"/>
      <c r="BG657" s="61"/>
      <c r="BH657" s="61"/>
      <c r="BI657" s="61"/>
      <c r="BJ657" s="61"/>
      <c r="BK657" s="61"/>
      <c r="BL657" s="61"/>
      <c r="BM657" s="61"/>
      <c r="BN657" s="61"/>
      <c r="BO657" s="61"/>
      <c r="BP657" s="61"/>
      <c r="BQ657" s="61"/>
      <c r="BR657" s="61"/>
      <c r="BS657" s="61"/>
      <c r="BT657" s="61"/>
      <c r="BU657" s="61"/>
      <c r="BV657" s="61"/>
      <c r="BW657" s="61"/>
    </row>
    <row r="658" spans="1:75" s="18" customFormat="1">
      <c r="A658" s="18">
        <v>31</v>
      </c>
      <c r="B658" s="18" t="s">
        <v>174</v>
      </c>
      <c r="C658" s="19" t="s">
        <v>48</v>
      </c>
      <c r="E658" s="20">
        <v>4500</v>
      </c>
      <c r="F658" s="20">
        <v>4500</v>
      </c>
      <c r="G658" s="20">
        <f t="shared" si="26"/>
        <v>0</v>
      </c>
      <c r="H658" s="20">
        <f t="shared" si="25"/>
        <v>1</v>
      </c>
      <c r="I658" s="61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  <c r="AN658" s="61"/>
      <c r="AO658" s="61"/>
      <c r="AP658" s="61"/>
      <c r="AQ658" s="61"/>
      <c r="AR658" s="61"/>
      <c r="AS658" s="61"/>
      <c r="AT658" s="61"/>
      <c r="AU658" s="61"/>
      <c r="AV658" s="61"/>
      <c r="AW658" s="61"/>
      <c r="AX658" s="61"/>
      <c r="AY658" s="61"/>
      <c r="AZ658" s="61"/>
      <c r="BA658" s="61"/>
      <c r="BB658" s="61"/>
      <c r="BC658" s="61"/>
      <c r="BD658" s="61"/>
      <c r="BE658" s="61"/>
      <c r="BF658" s="61"/>
      <c r="BG658" s="61"/>
      <c r="BH658" s="61"/>
      <c r="BI658" s="61"/>
      <c r="BJ658" s="61"/>
      <c r="BK658" s="61"/>
      <c r="BL658" s="61"/>
      <c r="BM658" s="61"/>
      <c r="BN658" s="61"/>
      <c r="BO658" s="61"/>
      <c r="BP658" s="61"/>
      <c r="BQ658" s="61"/>
      <c r="BR658" s="61"/>
      <c r="BS658" s="61"/>
      <c r="BT658" s="61"/>
      <c r="BU658" s="61"/>
      <c r="BV658" s="61"/>
      <c r="BW658" s="61"/>
    </row>
    <row r="659" spans="1:75" s="18" customFormat="1">
      <c r="A659" s="18">
        <v>312</v>
      </c>
      <c r="B659" s="18" t="s">
        <v>178</v>
      </c>
      <c r="C659" s="19" t="s">
        <v>48</v>
      </c>
      <c r="E659" s="20">
        <v>4500</v>
      </c>
      <c r="F659" s="20">
        <v>4500</v>
      </c>
      <c r="G659" s="20">
        <f t="shared" si="26"/>
        <v>0</v>
      </c>
      <c r="H659" s="20">
        <f t="shared" si="25"/>
        <v>1</v>
      </c>
      <c r="I659" s="61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  <c r="AN659" s="61"/>
      <c r="AO659" s="61"/>
      <c r="AP659" s="61"/>
      <c r="AQ659" s="61"/>
      <c r="AR659" s="61"/>
      <c r="AS659" s="61"/>
      <c r="AT659" s="61"/>
      <c r="AU659" s="61"/>
      <c r="AV659" s="61"/>
      <c r="AW659" s="61"/>
      <c r="AX659" s="61"/>
      <c r="AY659" s="61"/>
      <c r="AZ659" s="61"/>
      <c r="BA659" s="61"/>
      <c r="BB659" s="61"/>
      <c r="BC659" s="61"/>
      <c r="BD659" s="61"/>
      <c r="BE659" s="61"/>
      <c r="BF659" s="61"/>
      <c r="BG659" s="61"/>
      <c r="BH659" s="61"/>
      <c r="BI659" s="61"/>
      <c r="BJ659" s="61"/>
      <c r="BK659" s="61"/>
      <c r="BL659" s="61"/>
      <c r="BM659" s="61"/>
      <c r="BN659" s="61"/>
      <c r="BO659" s="61"/>
      <c r="BP659" s="61"/>
      <c r="BQ659" s="61"/>
      <c r="BR659" s="61"/>
      <c r="BS659" s="61"/>
      <c r="BT659" s="61"/>
      <c r="BU659" s="61"/>
      <c r="BV659" s="61"/>
      <c r="BW659" s="61"/>
    </row>
    <row r="660" spans="1:75" s="18" customFormat="1">
      <c r="A660" s="18">
        <v>32</v>
      </c>
      <c r="B660" s="18" t="s">
        <v>31</v>
      </c>
      <c r="C660" s="19" t="s">
        <v>48</v>
      </c>
      <c r="E660" s="20">
        <v>3697.6109894485398</v>
      </c>
      <c r="F660" s="20">
        <v>3697.6109894485398</v>
      </c>
      <c r="G660" s="20">
        <f t="shared" si="26"/>
        <v>0</v>
      </c>
      <c r="H660" s="20">
        <f t="shared" si="25"/>
        <v>1</v>
      </c>
      <c r="I660" s="61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  <c r="AN660" s="61"/>
      <c r="AO660" s="61"/>
      <c r="AP660" s="61"/>
      <c r="AQ660" s="61"/>
      <c r="AR660" s="61"/>
      <c r="AS660" s="61"/>
      <c r="AT660" s="61"/>
      <c r="AU660" s="61"/>
      <c r="AV660" s="61"/>
      <c r="AW660" s="61"/>
      <c r="AX660" s="61"/>
      <c r="AY660" s="61"/>
      <c r="AZ660" s="61"/>
      <c r="BA660" s="61"/>
      <c r="BB660" s="61"/>
      <c r="BC660" s="61"/>
      <c r="BD660" s="61"/>
      <c r="BE660" s="61"/>
      <c r="BF660" s="61"/>
      <c r="BG660" s="61"/>
      <c r="BH660" s="61"/>
      <c r="BI660" s="61"/>
      <c r="BJ660" s="61"/>
      <c r="BK660" s="61"/>
      <c r="BL660" s="61"/>
      <c r="BM660" s="61"/>
      <c r="BN660" s="61"/>
      <c r="BO660" s="61"/>
      <c r="BP660" s="61"/>
      <c r="BQ660" s="61"/>
      <c r="BR660" s="61"/>
      <c r="BS660" s="61"/>
      <c r="BT660" s="61"/>
      <c r="BU660" s="61"/>
      <c r="BV660" s="61"/>
      <c r="BW660" s="61"/>
    </row>
    <row r="661" spans="1:75" s="18" customFormat="1">
      <c r="A661" s="18">
        <v>321</v>
      </c>
      <c r="B661" s="18" t="s">
        <v>179</v>
      </c>
      <c r="C661" s="19" t="s">
        <v>48</v>
      </c>
      <c r="E661" s="20">
        <v>3697.6109894485398</v>
      </c>
      <c r="F661" s="20">
        <v>3697.6109894485398</v>
      </c>
      <c r="G661" s="20">
        <f t="shared" si="26"/>
        <v>0</v>
      </c>
      <c r="H661" s="20">
        <f t="shared" si="25"/>
        <v>1</v>
      </c>
      <c r="I661" s="61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  <c r="AN661" s="61"/>
      <c r="AO661" s="61"/>
      <c r="AP661" s="61"/>
      <c r="AQ661" s="61"/>
      <c r="AR661" s="61"/>
      <c r="AS661" s="61"/>
      <c r="AT661" s="61"/>
      <c r="AU661" s="61"/>
      <c r="AV661" s="61"/>
      <c r="AW661" s="61"/>
      <c r="AX661" s="61"/>
      <c r="AY661" s="61"/>
      <c r="AZ661" s="61"/>
      <c r="BA661" s="61"/>
      <c r="BB661" s="61"/>
      <c r="BC661" s="61"/>
      <c r="BD661" s="61"/>
      <c r="BE661" s="61"/>
      <c r="BF661" s="61"/>
      <c r="BG661" s="61"/>
      <c r="BH661" s="61"/>
      <c r="BI661" s="61"/>
      <c r="BJ661" s="61"/>
      <c r="BK661" s="61"/>
      <c r="BL661" s="61"/>
      <c r="BM661" s="61"/>
      <c r="BN661" s="61"/>
      <c r="BO661" s="61"/>
      <c r="BP661" s="61"/>
      <c r="BQ661" s="61"/>
      <c r="BR661" s="61"/>
      <c r="BS661" s="61"/>
      <c r="BT661" s="61"/>
      <c r="BU661" s="61"/>
      <c r="BV661" s="61"/>
      <c r="BW661" s="61"/>
    </row>
    <row r="662" spans="1:75" s="37" customFormat="1">
      <c r="A662" s="37" t="s">
        <v>32</v>
      </c>
      <c r="C662" s="38"/>
      <c r="E662" s="39">
        <v>7000</v>
      </c>
      <c r="F662" s="39">
        <v>7000</v>
      </c>
      <c r="G662" s="40">
        <f t="shared" si="26"/>
        <v>0</v>
      </c>
      <c r="H662" s="40">
        <f t="shared" si="25"/>
        <v>1</v>
      </c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  <c r="AK662" s="60"/>
      <c r="AL662" s="60"/>
      <c r="AM662" s="60"/>
      <c r="AN662" s="60"/>
      <c r="AO662" s="60"/>
      <c r="AP662" s="60"/>
      <c r="AQ662" s="60"/>
      <c r="AR662" s="60"/>
      <c r="AS662" s="60"/>
      <c r="AT662" s="60"/>
      <c r="AU662" s="60"/>
      <c r="AV662" s="60"/>
      <c r="AW662" s="60"/>
      <c r="AX662" s="60"/>
      <c r="AY662" s="60"/>
      <c r="AZ662" s="60"/>
      <c r="BA662" s="60"/>
      <c r="BB662" s="60"/>
      <c r="BC662" s="60"/>
      <c r="BD662" s="60"/>
      <c r="BE662" s="60"/>
      <c r="BF662" s="60"/>
      <c r="BG662" s="60"/>
      <c r="BH662" s="60"/>
      <c r="BI662" s="60"/>
      <c r="BJ662" s="60"/>
      <c r="BK662" s="60"/>
      <c r="BL662" s="60"/>
      <c r="BM662" s="60"/>
      <c r="BN662" s="60"/>
      <c r="BO662" s="60"/>
      <c r="BP662" s="60"/>
      <c r="BQ662" s="60"/>
      <c r="BR662" s="60"/>
      <c r="BS662" s="60"/>
      <c r="BT662" s="60"/>
      <c r="BU662" s="60"/>
      <c r="BV662" s="60"/>
      <c r="BW662" s="60"/>
    </row>
    <row r="663" spans="1:75" s="18" customFormat="1">
      <c r="A663" s="81" t="s">
        <v>215</v>
      </c>
      <c r="B663" s="81"/>
      <c r="C663" s="81"/>
      <c r="D663" s="81"/>
      <c r="E663" s="20">
        <v>7000</v>
      </c>
      <c r="F663" s="20">
        <v>7000</v>
      </c>
      <c r="G663" s="20">
        <f t="shared" si="26"/>
        <v>0</v>
      </c>
      <c r="H663" s="20">
        <f t="shared" si="25"/>
        <v>1</v>
      </c>
      <c r="I663" s="61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  <c r="AN663" s="61"/>
      <c r="AO663" s="61"/>
      <c r="AP663" s="61"/>
      <c r="AQ663" s="61"/>
      <c r="AR663" s="61"/>
      <c r="AS663" s="61"/>
      <c r="AT663" s="61"/>
      <c r="AU663" s="61"/>
      <c r="AV663" s="61"/>
      <c r="AW663" s="61"/>
      <c r="AX663" s="61"/>
      <c r="AY663" s="61"/>
      <c r="AZ663" s="61"/>
      <c r="BA663" s="61"/>
      <c r="BB663" s="61"/>
      <c r="BC663" s="61"/>
      <c r="BD663" s="61"/>
      <c r="BE663" s="61"/>
      <c r="BF663" s="61"/>
      <c r="BG663" s="61"/>
      <c r="BH663" s="61"/>
      <c r="BI663" s="61"/>
      <c r="BJ663" s="61"/>
      <c r="BK663" s="61"/>
      <c r="BL663" s="61"/>
      <c r="BM663" s="61"/>
      <c r="BN663" s="61"/>
      <c r="BO663" s="61"/>
      <c r="BP663" s="61"/>
      <c r="BQ663" s="61"/>
      <c r="BR663" s="61"/>
      <c r="BS663" s="61"/>
      <c r="BT663" s="61"/>
      <c r="BU663" s="61"/>
      <c r="BV663" s="61"/>
      <c r="BW663" s="61"/>
    </row>
    <row r="664" spans="1:75" s="18" customFormat="1">
      <c r="A664" s="18">
        <v>3</v>
      </c>
      <c r="B664" s="18" t="s">
        <v>24</v>
      </c>
      <c r="C664" s="19" t="s">
        <v>30</v>
      </c>
      <c r="E664" s="20">
        <v>7000</v>
      </c>
      <c r="F664" s="20">
        <v>7000</v>
      </c>
      <c r="G664" s="20">
        <f t="shared" si="26"/>
        <v>0</v>
      </c>
      <c r="H664" s="20">
        <f t="shared" si="25"/>
        <v>1</v>
      </c>
      <c r="I664" s="61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  <c r="AN664" s="61"/>
      <c r="AO664" s="61"/>
      <c r="AP664" s="61"/>
      <c r="AQ664" s="61"/>
      <c r="AR664" s="61"/>
      <c r="AS664" s="61"/>
      <c r="AT664" s="61"/>
      <c r="AU664" s="61"/>
      <c r="AV664" s="61"/>
      <c r="AW664" s="61"/>
      <c r="AX664" s="61"/>
      <c r="AY664" s="61"/>
      <c r="AZ664" s="61"/>
      <c r="BA664" s="61"/>
      <c r="BB664" s="61"/>
      <c r="BC664" s="61"/>
      <c r="BD664" s="61"/>
      <c r="BE664" s="61"/>
      <c r="BF664" s="61"/>
      <c r="BG664" s="61"/>
      <c r="BH664" s="61"/>
      <c r="BI664" s="61"/>
      <c r="BJ664" s="61"/>
      <c r="BK664" s="61"/>
      <c r="BL664" s="61"/>
      <c r="BM664" s="61"/>
      <c r="BN664" s="61"/>
      <c r="BO664" s="61"/>
      <c r="BP664" s="61"/>
      <c r="BQ664" s="61"/>
      <c r="BR664" s="61"/>
      <c r="BS664" s="61"/>
      <c r="BT664" s="61"/>
      <c r="BU664" s="61"/>
      <c r="BV664" s="61"/>
      <c r="BW664" s="61"/>
    </row>
    <row r="665" spans="1:75" s="18" customFormat="1">
      <c r="A665" s="18">
        <v>32</v>
      </c>
      <c r="B665" s="18" t="s">
        <v>31</v>
      </c>
      <c r="C665" s="19" t="s">
        <v>30</v>
      </c>
      <c r="E665" s="20">
        <v>7000</v>
      </c>
      <c r="F665" s="20">
        <v>7000</v>
      </c>
      <c r="G665" s="20">
        <f t="shared" si="26"/>
        <v>0</v>
      </c>
      <c r="H665" s="20">
        <f t="shared" si="25"/>
        <v>1</v>
      </c>
      <c r="I665" s="61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  <c r="AN665" s="61"/>
      <c r="AO665" s="61"/>
      <c r="AP665" s="61"/>
      <c r="AQ665" s="61"/>
      <c r="AR665" s="61"/>
      <c r="AS665" s="61"/>
      <c r="AT665" s="61"/>
      <c r="AU665" s="61"/>
      <c r="AV665" s="61"/>
      <c r="AW665" s="61"/>
      <c r="AX665" s="61"/>
      <c r="AY665" s="61"/>
      <c r="AZ665" s="61"/>
      <c r="BA665" s="61"/>
      <c r="BB665" s="61"/>
      <c r="BC665" s="61"/>
      <c r="BD665" s="61"/>
      <c r="BE665" s="61"/>
      <c r="BF665" s="61"/>
      <c r="BG665" s="61"/>
      <c r="BH665" s="61"/>
      <c r="BI665" s="61"/>
      <c r="BJ665" s="61"/>
      <c r="BK665" s="61"/>
      <c r="BL665" s="61"/>
      <c r="BM665" s="61"/>
      <c r="BN665" s="61"/>
      <c r="BO665" s="61"/>
      <c r="BP665" s="61"/>
      <c r="BQ665" s="61"/>
      <c r="BR665" s="61"/>
      <c r="BS665" s="61"/>
      <c r="BT665" s="61"/>
      <c r="BU665" s="61"/>
      <c r="BV665" s="61"/>
      <c r="BW665" s="61"/>
    </row>
    <row r="666" spans="1:75" s="18" customFormat="1">
      <c r="A666" s="18">
        <v>323</v>
      </c>
      <c r="B666" s="18" t="s">
        <v>34</v>
      </c>
      <c r="C666" s="19" t="s">
        <v>30</v>
      </c>
      <c r="E666" s="20">
        <v>7000</v>
      </c>
      <c r="F666" s="20">
        <v>7000</v>
      </c>
      <c r="G666" s="20">
        <f t="shared" si="26"/>
        <v>0</v>
      </c>
      <c r="H666" s="20">
        <f t="shared" si="25"/>
        <v>1</v>
      </c>
      <c r="I666" s="61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  <c r="AN666" s="61"/>
      <c r="AO666" s="61"/>
      <c r="AP666" s="61"/>
      <c r="AQ666" s="61"/>
      <c r="AR666" s="61"/>
      <c r="AS666" s="61"/>
      <c r="AT666" s="61"/>
      <c r="AU666" s="61"/>
      <c r="AV666" s="61"/>
      <c r="AW666" s="61"/>
      <c r="AX666" s="61"/>
      <c r="AY666" s="61"/>
      <c r="AZ666" s="61"/>
      <c r="BA666" s="61"/>
      <c r="BB666" s="61"/>
      <c r="BC666" s="61"/>
      <c r="BD666" s="61"/>
      <c r="BE666" s="61"/>
      <c r="BF666" s="61"/>
      <c r="BG666" s="61"/>
      <c r="BH666" s="61"/>
      <c r="BI666" s="61"/>
      <c r="BJ666" s="61"/>
      <c r="BK666" s="61"/>
      <c r="BL666" s="61"/>
      <c r="BM666" s="61"/>
      <c r="BN666" s="61"/>
      <c r="BO666" s="61"/>
      <c r="BP666" s="61"/>
      <c r="BQ666" s="61"/>
      <c r="BR666" s="61"/>
      <c r="BS666" s="61"/>
      <c r="BT666" s="61"/>
      <c r="BU666" s="61"/>
      <c r="BV666" s="61"/>
      <c r="BW666" s="61"/>
    </row>
    <row r="667" spans="1:75" s="37" customFormat="1">
      <c r="A667" s="37" t="s">
        <v>180</v>
      </c>
      <c r="C667" s="38"/>
      <c r="E667" s="39">
        <v>500</v>
      </c>
      <c r="F667" s="39">
        <v>500</v>
      </c>
      <c r="G667" s="40">
        <f t="shared" si="26"/>
        <v>0</v>
      </c>
      <c r="H667" s="40">
        <f t="shared" si="25"/>
        <v>1</v>
      </c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  <c r="AK667" s="60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  <c r="AW667" s="60"/>
      <c r="AX667" s="60"/>
      <c r="AY667" s="60"/>
      <c r="AZ667" s="60"/>
      <c r="BA667" s="60"/>
      <c r="BB667" s="60"/>
      <c r="BC667" s="60"/>
      <c r="BD667" s="60"/>
      <c r="BE667" s="60"/>
      <c r="BF667" s="60"/>
      <c r="BG667" s="60"/>
      <c r="BH667" s="60"/>
      <c r="BI667" s="60"/>
      <c r="BJ667" s="60"/>
      <c r="BK667" s="60"/>
      <c r="BL667" s="60"/>
      <c r="BM667" s="60"/>
      <c r="BN667" s="60"/>
      <c r="BO667" s="60"/>
      <c r="BP667" s="60"/>
      <c r="BQ667" s="60"/>
      <c r="BR667" s="60"/>
      <c r="BS667" s="60"/>
      <c r="BT667" s="60"/>
      <c r="BU667" s="60"/>
      <c r="BV667" s="60"/>
      <c r="BW667" s="60"/>
    </row>
    <row r="668" spans="1:75" s="18" customFormat="1">
      <c r="A668" s="18" t="s">
        <v>181</v>
      </c>
      <c r="C668" s="19"/>
      <c r="D668" s="18" t="s">
        <v>1</v>
      </c>
      <c r="E668" s="20">
        <v>500</v>
      </c>
      <c r="F668" s="20">
        <v>500</v>
      </c>
      <c r="G668" s="20">
        <f t="shared" si="26"/>
        <v>0</v>
      </c>
      <c r="H668" s="20">
        <f t="shared" si="25"/>
        <v>1</v>
      </c>
      <c r="I668" s="61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  <c r="AN668" s="61"/>
      <c r="AO668" s="61"/>
      <c r="AP668" s="61"/>
      <c r="AQ668" s="61"/>
      <c r="AR668" s="61"/>
      <c r="AS668" s="61"/>
      <c r="AT668" s="61"/>
      <c r="AU668" s="61"/>
      <c r="AV668" s="61"/>
      <c r="AW668" s="61"/>
      <c r="AX668" s="61"/>
      <c r="AY668" s="61"/>
      <c r="AZ668" s="61"/>
      <c r="BA668" s="61"/>
      <c r="BB668" s="61"/>
      <c r="BC668" s="61"/>
      <c r="BD668" s="61"/>
      <c r="BE668" s="61"/>
      <c r="BF668" s="61"/>
      <c r="BG668" s="61"/>
      <c r="BH668" s="61"/>
      <c r="BI668" s="61"/>
      <c r="BJ668" s="61"/>
      <c r="BK668" s="61"/>
      <c r="BL668" s="61"/>
      <c r="BM668" s="61"/>
      <c r="BN668" s="61"/>
      <c r="BO668" s="61"/>
      <c r="BP668" s="61"/>
      <c r="BQ668" s="61"/>
      <c r="BR668" s="61"/>
      <c r="BS668" s="61"/>
      <c r="BT668" s="61"/>
      <c r="BU668" s="61"/>
      <c r="BV668" s="61"/>
      <c r="BW668" s="61"/>
    </row>
    <row r="669" spans="1:75" s="18" customFormat="1">
      <c r="A669" s="18">
        <v>3</v>
      </c>
      <c r="B669" s="18" t="s">
        <v>10</v>
      </c>
      <c r="C669" s="19" t="s">
        <v>30</v>
      </c>
      <c r="D669" s="18" t="s">
        <v>1</v>
      </c>
      <c r="E669" s="20">
        <v>500</v>
      </c>
      <c r="F669" s="20">
        <v>500</v>
      </c>
      <c r="G669" s="20">
        <f t="shared" si="26"/>
        <v>0</v>
      </c>
      <c r="H669" s="20">
        <f t="shared" si="25"/>
        <v>1</v>
      </c>
      <c r="I669" s="61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  <c r="AN669" s="61"/>
      <c r="AO669" s="61"/>
      <c r="AP669" s="61"/>
      <c r="AQ669" s="61"/>
      <c r="AR669" s="61"/>
      <c r="AS669" s="61"/>
      <c r="AT669" s="61"/>
      <c r="AU669" s="61"/>
      <c r="AV669" s="61"/>
      <c r="AW669" s="61"/>
      <c r="AX669" s="61"/>
      <c r="AY669" s="61"/>
      <c r="AZ669" s="61"/>
      <c r="BA669" s="61"/>
      <c r="BB669" s="61"/>
      <c r="BC669" s="61"/>
      <c r="BD669" s="61"/>
      <c r="BE669" s="61"/>
      <c r="BF669" s="61"/>
      <c r="BG669" s="61"/>
      <c r="BH669" s="61"/>
      <c r="BI669" s="61"/>
      <c r="BJ669" s="61"/>
      <c r="BK669" s="61"/>
      <c r="BL669" s="61"/>
      <c r="BM669" s="61"/>
      <c r="BN669" s="61"/>
      <c r="BO669" s="61"/>
      <c r="BP669" s="61"/>
      <c r="BQ669" s="61"/>
      <c r="BR669" s="61"/>
      <c r="BS669" s="61"/>
      <c r="BT669" s="61"/>
      <c r="BU669" s="61"/>
      <c r="BV669" s="61"/>
      <c r="BW669" s="61"/>
    </row>
    <row r="670" spans="1:75" s="18" customFormat="1">
      <c r="A670" s="18">
        <v>32</v>
      </c>
      <c r="B670" s="18" t="s">
        <v>37</v>
      </c>
      <c r="C670" s="19" t="s">
        <v>30</v>
      </c>
      <c r="E670" s="20">
        <v>500</v>
      </c>
      <c r="F670" s="20">
        <v>500</v>
      </c>
      <c r="G670" s="20">
        <f t="shared" si="26"/>
        <v>0</v>
      </c>
      <c r="H670" s="20">
        <f t="shared" si="25"/>
        <v>1</v>
      </c>
      <c r="I670" s="61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  <c r="AN670" s="61"/>
      <c r="AO670" s="61"/>
      <c r="AP670" s="61"/>
      <c r="AQ670" s="61"/>
      <c r="AR670" s="61"/>
      <c r="AS670" s="61"/>
      <c r="AT670" s="61"/>
      <c r="AU670" s="61"/>
      <c r="AV670" s="61"/>
      <c r="AW670" s="61"/>
      <c r="AX670" s="61"/>
      <c r="AY670" s="61"/>
      <c r="AZ670" s="61"/>
      <c r="BA670" s="61"/>
      <c r="BB670" s="61"/>
      <c r="BC670" s="61"/>
      <c r="BD670" s="61"/>
      <c r="BE670" s="61"/>
      <c r="BF670" s="61"/>
      <c r="BG670" s="61"/>
      <c r="BH670" s="61"/>
      <c r="BI670" s="61"/>
      <c r="BJ670" s="61"/>
      <c r="BK670" s="61"/>
      <c r="BL670" s="61"/>
      <c r="BM670" s="61"/>
      <c r="BN670" s="61"/>
      <c r="BO670" s="61"/>
      <c r="BP670" s="61"/>
      <c r="BQ670" s="61"/>
      <c r="BR670" s="61"/>
      <c r="BS670" s="61"/>
      <c r="BT670" s="61"/>
      <c r="BU670" s="61"/>
      <c r="BV670" s="61"/>
      <c r="BW670" s="61"/>
    </row>
    <row r="671" spans="1:75" s="18" customFormat="1">
      <c r="A671" s="18">
        <v>323</v>
      </c>
      <c r="B671" s="18" t="s">
        <v>44</v>
      </c>
      <c r="C671" s="19" t="s">
        <v>30</v>
      </c>
      <c r="E671" s="20">
        <v>500</v>
      </c>
      <c r="F671" s="20">
        <v>500</v>
      </c>
      <c r="G671" s="20">
        <f t="shared" si="26"/>
        <v>0</v>
      </c>
      <c r="H671" s="20">
        <f t="shared" si="25"/>
        <v>1</v>
      </c>
      <c r="I671" s="61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  <c r="AN671" s="61"/>
      <c r="AO671" s="61"/>
      <c r="AP671" s="61"/>
      <c r="AQ671" s="61"/>
      <c r="AR671" s="61"/>
      <c r="AS671" s="61"/>
      <c r="AT671" s="61"/>
      <c r="AU671" s="61"/>
      <c r="AV671" s="61"/>
      <c r="AW671" s="61"/>
      <c r="AX671" s="61"/>
      <c r="AY671" s="61"/>
      <c r="AZ671" s="61"/>
      <c r="BA671" s="61"/>
      <c r="BB671" s="61"/>
      <c r="BC671" s="61"/>
      <c r="BD671" s="61"/>
      <c r="BE671" s="61"/>
      <c r="BF671" s="61"/>
      <c r="BG671" s="61"/>
      <c r="BH671" s="61"/>
      <c r="BI671" s="61"/>
      <c r="BJ671" s="61"/>
      <c r="BK671" s="61"/>
      <c r="BL671" s="61"/>
      <c r="BM671" s="61"/>
      <c r="BN671" s="61"/>
      <c r="BO671" s="61"/>
      <c r="BP671" s="61"/>
      <c r="BQ671" s="61"/>
      <c r="BR671" s="61"/>
      <c r="BS671" s="61"/>
      <c r="BT671" s="61"/>
      <c r="BU671" s="61"/>
      <c r="BV671" s="61"/>
      <c r="BW671" s="61"/>
    </row>
    <row r="672" spans="1:75" s="37" customFormat="1">
      <c r="A672" s="37" t="s">
        <v>40</v>
      </c>
      <c r="C672" s="38"/>
      <c r="E672" s="39">
        <v>100</v>
      </c>
      <c r="F672" s="39">
        <v>100</v>
      </c>
      <c r="G672" s="40">
        <f t="shared" si="26"/>
        <v>0</v>
      </c>
      <c r="H672" s="40">
        <f t="shared" si="25"/>
        <v>1</v>
      </c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6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  <c r="AW672" s="60"/>
      <c r="AX672" s="60"/>
      <c r="AY672" s="60"/>
      <c r="AZ672" s="60"/>
      <c r="BA672" s="60"/>
      <c r="BB672" s="60"/>
      <c r="BC672" s="60"/>
      <c r="BD672" s="60"/>
      <c r="BE672" s="60"/>
      <c r="BF672" s="60"/>
      <c r="BG672" s="60"/>
      <c r="BH672" s="60"/>
      <c r="BI672" s="60"/>
      <c r="BJ672" s="60"/>
      <c r="BK672" s="60"/>
      <c r="BL672" s="60"/>
      <c r="BM672" s="60"/>
      <c r="BN672" s="60"/>
      <c r="BO672" s="60"/>
      <c r="BP672" s="60"/>
      <c r="BQ672" s="60"/>
      <c r="BR672" s="60"/>
      <c r="BS672" s="60"/>
      <c r="BT672" s="60"/>
      <c r="BU672" s="60"/>
      <c r="BV672" s="60"/>
      <c r="BW672" s="60"/>
    </row>
    <row r="673" spans="1:75" s="18" customFormat="1">
      <c r="A673" s="24" t="s">
        <v>181</v>
      </c>
      <c r="B673" s="24"/>
      <c r="C673" s="25"/>
      <c r="D673" s="24"/>
      <c r="E673" s="26">
        <v>100</v>
      </c>
      <c r="F673" s="26">
        <v>100</v>
      </c>
      <c r="G673" s="20">
        <f t="shared" si="26"/>
        <v>0</v>
      </c>
      <c r="H673" s="20">
        <f t="shared" si="25"/>
        <v>1</v>
      </c>
      <c r="I673" s="61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  <c r="AN673" s="61"/>
      <c r="AO673" s="61"/>
      <c r="AP673" s="61"/>
      <c r="AQ673" s="61"/>
      <c r="AR673" s="61"/>
      <c r="AS673" s="61"/>
      <c r="AT673" s="61"/>
      <c r="AU673" s="61"/>
      <c r="AV673" s="61"/>
      <c r="AW673" s="61"/>
      <c r="AX673" s="61"/>
      <c r="AY673" s="61"/>
      <c r="AZ673" s="61"/>
      <c r="BA673" s="61"/>
      <c r="BB673" s="61"/>
      <c r="BC673" s="61"/>
      <c r="BD673" s="61"/>
      <c r="BE673" s="61"/>
      <c r="BF673" s="61"/>
      <c r="BG673" s="61"/>
      <c r="BH673" s="61"/>
      <c r="BI673" s="61"/>
      <c r="BJ673" s="61"/>
      <c r="BK673" s="61"/>
      <c r="BL673" s="61"/>
      <c r="BM673" s="61"/>
      <c r="BN673" s="61"/>
      <c r="BO673" s="61"/>
      <c r="BP673" s="61"/>
      <c r="BQ673" s="61"/>
      <c r="BR673" s="61"/>
      <c r="BS673" s="61"/>
      <c r="BT673" s="61"/>
      <c r="BU673" s="61"/>
      <c r="BV673" s="61"/>
      <c r="BW673" s="61"/>
    </row>
    <row r="674" spans="1:75" s="18" customFormat="1" ht="21">
      <c r="A674" s="18">
        <v>3</v>
      </c>
      <c r="B674" s="18" t="s">
        <v>10</v>
      </c>
      <c r="C674" s="19" t="s">
        <v>48</v>
      </c>
      <c r="D674" s="36" t="s">
        <v>1</v>
      </c>
      <c r="E674" s="26">
        <v>100</v>
      </c>
      <c r="F674" s="26">
        <v>100</v>
      </c>
      <c r="G674" s="20">
        <f t="shared" si="26"/>
        <v>0</v>
      </c>
      <c r="H674" s="20">
        <f t="shared" si="25"/>
        <v>1</v>
      </c>
      <c r="I674" s="61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  <c r="AN674" s="61"/>
      <c r="AO674" s="61"/>
      <c r="AP674" s="61"/>
      <c r="AQ674" s="61"/>
      <c r="AR674" s="61"/>
      <c r="AS674" s="61"/>
      <c r="AT674" s="61"/>
      <c r="AU674" s="61"/>
      <c r="AV674" s="61"/>
      <c r="AW674" s="61"/>
      <c r="AX674" s="61"/>
      <c r="AY674" s="61"/>
      <c r="AZ674" s="61"/>
      <c r="BA674" s="61"/>
      <c r="BB674" s="61"/>
      <c r="BC674" s="61"/>
      <c r="BD674" s="61"/>
      <c r="BE674" s="61"/>
      <c r="BF674" s="61"/>
      <c r="BG674" s="61"/>
      <c r="BH674" s="61"/>
      <c r="BI674" s="61"/>
      <c r="BJ674" s="61"/>
      <c r="BK674" s="61"/>
      <c r="BL674" s="61"/>
      <c r="BM674" s="61"/>
      <c r="BN674" s="61"/>
      <c r="BO674" s="61"/>
      <c r="BP674" s="61"/>
      <c r="BQ674" s="61"/>
      <c r="BR674" s="61"/>
      <c r="BS674" s="61"/>
      <c r="BT674" s="61"/>
      <c r="BU674" s="61"/>
      <c r="BV674" s="61"/>
      <c r="BW674" s="61"/>
    </row>
    <row r="675" spans="1:75" s="18" customFormat="1">
      <c r="A675" s="18">
        <v>32</v>
      </c>
      <c r="B675" s="18" t="s">
        <v>31</v>
      </c>
      <c r="C675" s="19" t="s">
        <v>48</v>
      </c>
      <c r="E675" s="26">
        <v>100</v>
      </c>
      <c r="F675" s="26">
        <v>100</v>
      </c>
      <c r="G675" s="20">
        <f t="shared" si="26"/>
        <v>0</v>
      </c>
      <c r="H675" s="20">
        <f t="shared" si="25"/>
        <v>1</v>
      </c>
      <c r="I675" s="61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  <c r="AN675" s="61"/>
      <c r="AO675" s="61"/>
      <c r="AP675" s="61"/>
      <c r="AQ675" s="61"/>
      <c r="AR675" s="61"/>
      <c r="AS675" s="61"/>
      <c r="AT675" s="61"/>
      <c r="AU675" s="61"/>
      <c r="AV675" s="61"/>
      <c r="AW675" s="61"/>
      <c r="AX675" s="61"/>
      <c r="AY675" s="61"/>
      <c r="AZ675" s="61"/>
      <c r="BA675" s="61"/>
      <c r="BB675" s="61"/>
      <c r="BC675" s="61"/>
      <c r="BD675" s="61"/>
      <c r="BE675" s="61"/>
      <c r="BF675" s="61"/>
      <c r="BG675" s="61"/>
      <c r="BH675" s="61"/>
      <c r="BI675" s="61"/>
      <c r="BJ675" s="61"/>
      <c r="BK675" s="61"/>
      <c r="BL675" s="61"/>
      <c r="BM675" s="61"/>
      <c r="BN675" s="61"/>
      <c r="BO675" s="61"/>
      <c r="BP675" s="61"/>
      <c r="BQ675" s="61"/>
      <c r="BR675" s="61"/>
      <c r="BS675" s="61"/>
      <c r="BT675" s="61"/>
      <c r="BU675" s="61"/>
      <c r="BV675" s="61"/>
      <c r="BW675" s="61"/>
    </row>
    <row r="676" spans="1:75" s="18" customFormat="1">
      <c r="A676" s="18">
        <v>324</v>
      </c>
      <c r="B676" s="18" t="s">
        <v>42</v>
      </c>
      <c r="C676" s="19" t="s">
        <v>48</v>
      </c>
      <c r="E676" s="26">
        <v>100</v>
      </c>
      <c r="F676" s="26">
        <v>100</v>
      </c>
      <c r="G676" s="20">
        <f t="shared" si="26"/>
        <v>0</v>
      </c>
      <c r="H676" s="20">
        <f t="shared" si="25"/>
        <v>1</v>
      </c>
      <c r="I676" s="61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  <c r="AN676" s="61"/>
      <c r="AO676" s="61"/>
      <c r="AP676" s="61"/>
      <c r="AQ676" s="61"/>
      <c r="AR676" s="61"/>
      <c r="AS676" s="61"/>
      <c r="AT676" s="61"/>
      <c r="AU676" s="61"/>
      <c r="AV676" s="61"/>
      <c r="AW676" s="61"/>
      <c r="AX676" s="61"/>
      <c r="AY676" s="61"/>
      <c r="AZ676" s="61"/>
      <c r="BA676" s="61"/>
      <c r="BB676" s="61"/>
      <c r="BC676" s="61"/>
      <c r="BD676" s="61"/>
      <c r="BE676" s="61"/>
      <c r="BF676" s="61"/>
      <c r="BG676" s="61"/>
      <c r="BH676" s="61"/>
      <c r="BI676" s="61"/>
      <c r="BJ676" s="61"/>
      <c r="BK676" s="61"/>
      <c r="BL676" s="61"/>
      <c r="BM676" s="61"/>
      <c r="BN676" s="61"/>
      <c r="BO676" s="61"/>
      <c r="BP676" s="61"/>
      <c r="BQ676" s="61"/>
      <c r="BR676" s="61"/>
      <c r="BS676" s="61"/>
      <c r="BT676" s="61"/>
      <c r="BU676" s="61"/>
      <c r="BV676" s="61"/>
      <c r="BW676" s="61"/>
    </row>
    <row r="677" spans="1:75" s="37" customFormat="1">
      <c r="A677" s="37" t="s">
        <v>182</v>
      </c>
      <c r="C677" s="38"/>
      <c r="E677" s="39">
        <v>2800</v>
      </c>
      <c r="F677" s="39">
        <v>2800</v>
      </c>
      <c r="G677" s="40">
        <f t="shared" si="26"/>
        <v>0</v>
      </c>
      <c r="H677" s="40">
        <f t="shared" si="25"/>
        <v>1</v>
      </c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60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  <c r="AW677" s="60"/>
      <c r="AX677" s="60"/>
      <c r="AY677" s="60"/>
      <c r="AZ677" s="60"/>
      <c r="BA677" s="60"/>
      <c r="BB677" s="60"/>
      <c r="BC677" s="60"/>
      <c r="BD677" s="60"/>
      <c r="BE677" s="60"/>
      <c r="BF677" s="60"/>
      <c r="BG677" s="60"/>
      <c r="BH677" s="60"/>
      <c r="BI677" s="60"/>
      <c r="BJ677" s="60"/>
      <c r="BK677" s="60"/>
      <c r="BL677" s="60"/>
      <c r="BM677" s="60"/>
      <c r="BN677" s="60"/>
      <c r="BO677" s="60"/>
      <c r="BP677" s="60"/>
      <c r="BQ677" s="60"/>
      <c r="BR677" s="60"/>
      <c r="BS677" s="60"/>
      <c r="BT677" s="60"/>
      <c r="BU677" s="60"/>
      <c r="BV677" s="60"/>
      <c r="BW677" s="60"/>
    </row>
    <row r="678" spans="1:75" s="18" customFormat="1">
      <c r="A678" s="18" t="s">
        <v>181</v>
      </c>
      <c r="C678" s="19"/>
      <c r="D678" s="18" t="s">
        <v>1</v>
      </c>
      <c r="E678" s="20">
        <v>2800</v>
      </c>
      <c r="F678" s="20">
        <v>2800</v>
      </c>
      <c r="G678" s="20">
        <f t="shared" si="26"/>
        <v>0</v>
      </c>
      <c r="H678" s="20">
        <f t="shared" si="25"/>
        <v>1</v>
      </c>
      <c r="I678" s="61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  <c r="AN678" s="61"/>
      <c r="AO678" s="61"/>
      <c r="AP678" s="61"/>
      <c r="AQ678" s="61"/>
      <c r="AR678" s="61"/>
      <c r="AS678" s="61"/>
      <c r="AT678" s="61"/>
      <c r="AU678" s="61"/>
      <c r="AV678" s="61"/>
      <c r="AW678" s="61"/>
      <c r="AX678" s="61"/>
      <c r="AY678" s="61"/>
      <c r="AZ678" s="61"/>
      <c r="BA678" s="61"/>
      <c r="BB678" s="61"/>
      <c r="BC678" s="61"/>
      <c r="BD678" s="61"/>
      <c r="BE678" s="61"/>
      <c r="BF678" s="61"/>
      <c r="BG678" s="61"/>
      <c r="BH678" s="61"/>
      <c r="BI678" s="61"/>
      <c r="BJ678" s="61"/>
      <c r="BK678" s="61"/>
      <c r="BL678" s="61"/>
      <c r="BM678" s="61"/>
      <c r="BN678" s="61"/>
      <c r="BO678" s="61"/>
      <c r="BP678" s="61"/>
      <c r="BQ678" s="61"/>
      <c r="BR678" s="61"/>
      <c r="BS678" s="61"/>
      <c r="BT678" s="61"/>
      <c r="BU678" s="61"/>
      <c r="BV678" s="61"/>
      <c r="BW678" s="61"/>
    </row>
    <row r="679" spans="1:75" s="18" customFormat="1">
      <c r="A679" s="18">
        <v>3</v>
      </c>
      <c r="B679" s="18" t="s">
        <v>10</v>
      </c>
      <c r="C679" s="19" t="s">
        <v>48</v>
      </c>
      <c r="E679" s="20">
        <v>2800</v>
      </c>
      <c r="F679" s="20">
        <v>2800</v>
      </c>
      <c r="G679" s="20">
        <f t="shared" si="26"/>
        <v>0</v>
      </c>
      <c r="H679" s="20">
        <f t="shared" si="25"/>
        <v>1</v>
      </c>
      <c r="I679" s="61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  <c r="AN679" s="61"/>
      <c r="AO679" s="61"/>
      <c r="AP679" s="61"/>
      <c r="AQ679" s="61"/>
      <c r="AR679" s="61"/>
      <c r="AS679" s="61"/>
      <c r="AT679" s="61"/>
      <c r="AU679" s="61"/>
      <c r="AV679" s="61"/>
      <c r="AW679" s="61"/>
      <c r="AX679" s="61"/>
      <c r="AY679" s="61"/>
      <c r="AZ679" s="61"/>
      <c r="BA679" s="61"/>
      <c r="BB679" s="61"/>
      <c r="BC679" s="61"/>
      <c r="BD679" s="61"/>
      <c r="BE679" s="61"/>
      <c r="BF679" s="61"/>
      <c r="BG679" s="61"/>
      <c r="BH679" s="61"/>
      <c r="BI679" s="61"/>
      <c r="BJ679" s="61"/>
      <c r="BK679" s="61"/>
      <c r="BL679" s="61"/>
      <c r="BM679" s="61"/>
      <c r="BN679" s="61"/>
      <c r="BO679" s="61"/>
      <c r="BP679" s="61"/>
      <c r="BQ679" s="61"/>
      <c r="BR679" s="61"/>
      <c r="BS679" s="61"/>
      <c r="BT679" s="61"/>
      <c r="BU679" s="61"/>
      <c r="BV679" s="61"/>
      <c r="BW679" s="61"/>
    </row>
    <row r="680" spans="1:75" s="18" customFormat="1">
      <c r="A680" s="18">
        <v>32</v>
      </c>
      <c r="B680" s="18" t="s">
        <v>31</v>
      </c>
      <c r="C680" s="19" t="s">
        <v>48</v>
      </c>
      <c r="E680" s="20">
        <v>2800</v>
      </c>
      <c r="F680" s="20">
        <v>2800</v>
      </c>
      <c r="G680" s="20">
        <f t="shared" si="26"/>
        <v>0</v>
      </c>
      <c r="H680" s="20">
        <f t="shared" ref="H680:H719" si="27">F680/E680</f>
        <v>1</v>
      </c>
      <c r="I680" s="61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  <c r="AN680" s="61"/>
      <c r="AO680" s="61"/>
      <c r="AP680" s="61"/>
      <c r="AQ680" s="61"/>
      <c r="AR680" s="61"/>
      <c r="AS680" s="61"/>
      <c r="AT680" s="61"/>
      <c r="AU680" s="61"/>
      <c r="AV680" s="61"/>
      <c r="AW680" s="61"/>
      <c r="AX680" s="61"/>
      <c r="AY680" s="61"/>
      <c r="AZ680" s="61"/>
      <c r="BA680" s="61"/>
      <c r="BB680" s="61"/>
      <c r="BC680" s="61"/>
      <c r="BD680" s="61"/>
      <c r="BE680" s="61"/>
      <c r="BF680" s="61"/>
      <c r="BG680" s="61"/>
      <c r="BH680" s="61"/>
      <c r="BI680" s="61"/>
      <c r="BJ680" s="61"/>
      <c r="BK680" s="61"/>
      <c r="BL680" s="61"/>
      <c r="BM680" s="61"/>
      <c r="BN680" s="61"/>
      <c r="BO680" s="61"/>
      <c r="BP680" s="61"/>
      <c r="BQ680" s="61"/>
      <c r="BR680" s="61"/>
      <c r="BS680" s="61"/>
      <c r="BT680" s="61"/>
      <c r="BU680" s="61"/>
      <c r="BV680" s="61"/>
      <c r="BW680" s="61"/>
    </row>
    <row r="681" spans="1:75" s="18" customFormat="1">
      <c r="A681" s="18">
        <v>329</v>
      </c>
      <c r="B681" s="18" t="s">
        <v>21</v>
      </c>
      <c r="C681" s="19" t="s">
        <v>48</v>
      </c>
      <c r="E681" s="20">
        <v>2800</v>
      </c>
      <c r="F681" s="20">
        <v>2800</v>
      </c>
      <c r="G681" s="20">
        <f t="shared" si="26"/>
        <v>0</v>
      </c>
      <c r="H681" s="20">
        <f t="shared" si="27"/>
        <v>1</v>
      </c>
      <c r="I681" s="61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  <c r="AN681" s="61"/>
      <c r="AO681" s="61"/>
      <c r="AP681" s="61"/>
      <c r="AQ681" s="61"/>
      <c r="AR681" s="61"/>
      <c r="AS681" s="61"/>
      <c r="AT681" s="61"/>
      <c r="AU681" s="61"/>
      <c r="AV681" s="61"/>
      <c r="AW681" s="61"/>
      <c r="AX681" s="61"/>
      <c r="AY681" s="61"/>
      <c r="AZ681" s="61"/>
      <c r="BA681" s="61"/>
      <c r="BB681" s="61"/>
      <c r="BC681" s="61"/>
      <c r="BD681" s="61"/>
      <c r="BE681" s="61"/>
      <c r="BF681" s="61"/>
      <c r="BG681" s="61"/>
      <c r="BH681" s="61"/>
      <c r="BI681" s="61"/>
      <c r="BJ681" s="61"/>
      <c r="BK681" s="61"/>
      <c r="BL681" s="61"/>
      <c r="BM681" s="61"/>
      <c r="BN681" s="61"/>
      <c r="BO681" s="61"/>
      <c r="BP681" s="61"/>
      <c r="BQ681" s="61"/>
      <c r="BR681" s="61"/>
      <c r="BS681" s="61"/>
      <c r="BT681" s="61"/>
      <c r="BU681" s="61"/>
      <c r="BV681" s="61"/>
      <c r="BW681" s="61"/>
    </row>
    <row r="682" spans="1:75" s="37" customFormat="1">
      <c r="A682" s="37" t="s">
        <v>183</v>
      </c>
      <c r="C682" s="38"/>
      <c r="E682" s="39">
        <v>35155.973189992699</v>
      </c>
      <c r="F682" s="39">
        <v>35155.973189992699</v>
      </c>
      <c r="G682" s="40">
        <f t="shared" si="26"/>
        <v>0</v>
      </c>
      <c r="H682" s="40">
        <f t="shared" si="27"/>
        <v>1</v>
      </c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  <c r="AK682" s="60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  <c r="AW682" s="60"/>
      <c r="AX682" s="60"/>
      <c r="AY682" s="60"/>
      <c r="AZ682" s="60"/>
      <c r="BA682" s="60"/>
      <c r="BB682" s="60"/>
      <c r="BC682" s="60"/>
      <c r="BD682" s="60"/>
      <c r="BE682" s="60"/>
      <c r="BF682" s="60"/>
      <c r="BG682" s="60"/>
      <c r="BH682" s="60"/>
      <c r="BI682" s="60"/>
      <c r="BJ682" s="60"/>
      <c r="BK682" s="60"/>
      <c r="BL682" s="60"/>
      <c r="BM682" s="60"/>
      <c r="BN682" s="60"/>
      <c r="BO682" s="60"/>
      <c r="BP682" s="60"/>
      <c r="BQ682" s="60"/>
      <c r="BR682" s="60"/>
      <c r="BS682" s="60"/>
      <c r="BT682" s="60"/>
      <c r="BU682" s="60"/>
      <c r="BV682" s="60"/>
      <c r="BW682" s="60"/>
    </row>
    <row r="683" spans="1:75" s="18" customFormat="1" ht="21">
      <c r="A683" s="18" t="s">
        <v>187</v>
      </c>
      <c r="C683" s="19"/>
      <c r="D683" s="36" t="s">
        <v>1</v>
      </c>
      <c r="E683" s="20">
        <v>35155.973189992699</v>
      </c>
      <c r="F683" s="20">
        <v>35155.973189992699</v>
      </c>
      <c r="G683" s="20">
        <f t="shared" si="26"/>
        <v>0</v>
      </c>
      <c r="H683" s="20">
        <f t="shared" si="27"/>
        <v>1</v>
      </c>
      <c r="I683" s="61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  <c r="AN683" s="61"/>
      <c r="AO683" s="61"/>
      <c r="AP683" s="61"/>
      <c r="AQ683" s="61"/>
      <c r="AR683" s="61"/>
      <c r="AS683" s="61"/>
      <c r="AT683" s="61"/>
      <c r="AU683" s="61"/>
      <c r="AV683" s="61"/>
      <c r="AW683" s="61"/>
      <c r="AX683" s="61"/>
      <c r="AY683" s="61"/>
      <c r="AZ683" s="61"/>
      <c r="BA683" s="61"/>
      <c r="BB683" s="61"/>
      <c r="BC683" s="61"/>
      <c r="BD683" s="61"/>
      <c r="BE683" s="61"/>
      <c r="BF683" s="61"/>
      <c r="BG683" s="61"/>
      <c r="BH683" s="61"/>
      <c r="BI683" s="61"/>
      <c r="BJ683" s="61"/>
      <c r="BK683" s="61"/>
      <c r="BL683" s="61"/>
      <c r="BM683" s="61"/>
      <c r="BN683" s="61"/>
      <c r="BO683" s="61"/>
      <c r="BP683" s="61"/>
      <c r="BQ683" s="61"/>
      <c r="BR683" s="61"/>
      <c r="BS683" s="61"/>
      <c r="BT683" s="61"/>
      <c r="BU683" s="61"/>
      <c r="BV683" s="61"/>
      <c r="BW683" s="61"/>
    </row>
    <row r="684" spans="1:75" s="18" customFormat="1">
      <c r="A684" s="18">
        <v>3</v>
      </c>
      <c r="B684" s="18" t="s">
        <v>24</v>
      </c>
      <c r="C684" s="19" t="s">
        <v>25</v>
      </c>
      <c r="E684" s="20">
        <v>35155.973189992699</v>
      </c>
      <c r="F684" s="20">
        <v>35155.973189992699</v>
      </c>
      <c r="G684" s="20">
        <f t="shared" si="26"/>
        <v>0</v>
      </c>
      <c r="H684" s="20">
        <f t="shared" si="27"/>
        <v>1</v>
      </c>
      <c r="I684" s="61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  <c r="AN684" s="61"/>
      <c r="AO684" s="61"/>
      <c r="AP684" s="61"/>
      <c r="AQ684" s="61"/>
      <c r="AR684" s="61"/>
      <c r="AS684" s="61"/>
      <c r="AT684" s="61"/>
      <c r="AU684" s="61"/>
      <c r="AV684" s="61"/>
      <c r="AW684" s="61"/>
      <c r="AX684" s="61"/>
      <c r="AY684" s="61"/>
      <c r="AZ684" s="61"/>
      <c r="BA684" s="61"/>
      <c r="BB684" s="61"/>
      <c r="BC684" s="61"/>
      <c r="BD684" s="61"/>
      <c r="BE684" s="61"/>
      <c r="BF684" s="61"/>
      <c r="BG684" s="61"/>
      <c r="BH684" s="61"/>
      <c r="BI684" s="61"/>
      <c r="BJ684" s="61"/>
      <c r="BK684" s="61"/>
      <c r="BL684" s="61"/>
      <c r="BM684" s="61"/>
      <c r="BN684" s="61"/>
      <c r="BO684" s="61"/>
      <c r="BP684" s="61"/>
      <c r="BQ684" s="61"/>
      <c r="BR684" s="61"/>
      <c r="BS684" s="61"/>
      <c r="BT684" s="61"/>
      <c r="BU684" s="61"/>
      <c r="BV684" s="61"/>
      <c r="BW684" s="61"/>
    </row>
    <row r="685" spans="1:75" s="18" customFormat="1">
      <c r="A685" s="18">
        <v>32</v>
      </c>
      <c r="B685" s="18" t="s">
        <v>26</v>
      </c>
      <c r="C685" s="19" t="s">
        <v>25</v>
      </c>
      <c r="E685" s="20">
        <v>35155.973189992699</v>
      </c>
      <c r="F685" s="20">
        <v>35155.973189992699</v>
      </c>
      <c r="G685" s="20">
        <f t="shared" si="26"/>
        <v>0</v>
      </c>
      <c r="H685" s="20">
        <f t="shared" si="27"/>
        <v>1</v>
      </c>
      <c r="I685" s="61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  <c r="AN685" s="61"/>
      <c r="AO685" s="61"/>
      <c r="AP685" s="61"/>
      <c r="AQ685" s="61"/>
      <c r="AR685" s="61"/>
      <c r="AS685" s="61"/>
      <c r="AT685" s="61"/>
      <c r="AU685" s="61"/>
      <c r="AV685" s="61"/>
      <c r="AW685" s="61"/>
      <c r="AX685" s="61"/>
      <c r="AY685" s="61"/>
      <c r="AZ685" s="61"/>
      <c r="BA685" s="61"/>
      <c r="BB685" s="61"/>
      <c r="BC685" s="61"/>
      <c r="BD685" s="61"/>
      <c r="BE685" s="61"/>
      <c r="BF685" s="61"/>
      <c r="BG685" s="61"/>
      <c r="BH685" s="61"/>
      <c r="BI685" s="61"/>
      <c r="BJ685" s="61"/>
      <c r="BK685" s="61"/>
      <c r="BL685" s="61"/>
      <c r="BM685" s="61"/>
      <c r="BN685" s="61"/>
      <c r="BO685" s="61"/>
      <c r="BP685" s="61"/>
      <c r="BQ685" s="61"/>
      <c r="BR685" s="61"/>
      <c r="BS685" s="61"/>
      <c r="BT685" s="61"/>
      <c r="BU685" s="61"/>
      <c r="BV685" s="61"/>
      <c r="BW685" s="61"/>
    </row>
    <row r="686" spans="1:75" s="18" customFormat="1">
      <c r="A686" s="18">
        <v>322</v>
      </c>
      <c r="B686" s="18" t="s">
        <v>27</v>
      </c>
      <c r="C686" s="19" t="s">
        <v>25</v>
      </c>
      <c r="E686" s="20">
        <v>29805.9725263787</v>
      </c>
      <c r="F686" s="20">
        <v>29805.9725263787</v>
      </c>
      <c r="G686" s="20">
        <f t="shared" si="26"/>
        <v>0</v>
      </c>
      <c r="H686" s="20">
        <f t="shared" si="27"/>
        <v>1</v>
      </c>
      <c r="I686" s="61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  <c r="AN686" s="61"/>
      <c r="AO686" s="61"/>
      <c r="AP686" s="61"/>
      <c r="AQ686" s="61"/>
      <c r="AR686" s="61"/>
      <c r="AS686" s="61"/>
      <c r="AT686" s="61"/>
      <c r="AU686" s="61"/>
      <c r="AV686" s="61"/>
      <c r="AW686" s="61"/>
      <c r="AX686" s="61"/>
      <c r="AY686" s="61"/>
      <c r="AZ686" s="61"/>
      <c r="BA686" s="61"/>
      <c r="BB686" s="61"/>
      <c r="BC686" s="61"/>
      <c r="BD686" s="61"/>
      <c r="BE686" s="61"/>
      <c r="BF686" s="61"/>
      <c r="BG686" s="61"/>
      <c r="BH686" s="61"/>
      <c r="BI686" s="61"/>
      <c r="BJ686" s="61"/>
      <c r="BK686" s="61"/>
      <c r="BL686" s="61"/>
      <c r="BM686" s="61"/>
      <c r="BN686" s="61"/>
      <c r="BO686" s="61"/>
      <c r="BP686" s="61"/>
      <c r="BQ686" s="61"/>
      <c r="BR686" s="61"/>
      <c r="BS686" s="61"/>
      <c r="BT686" s="61"/>
      <c r="BU686" s="61"/>
      <c r="BV686" s="61"/>
      <c r="BW686" s="61"/>
    </row>
    <row r="687" spans="1:75" s="18" customFormat="1">
      <c r="A687" s="18">
        <v>323</v>
      </c>
      <c r="B687" s="18" t="s">
        <v>34</v>
      </c>
      <c r="C687" s="19" t="s">
        <v>25</v>
      </c>
      <c r="E687" s="20">
        <v>5350.0006636140397</v>
      </c>
      <c r="F687" s="20">
        <v>5350.0006636140397</v>
      </c>
      <c r="G687" s="20">
        <f t="shared" si="26"/>
        <v>0</v>
      </c>
      <c r="H687" s="20">
        <f t="shared" si="27"/>
        <v>1</v>
      </c>
      <c r="I687" s="61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  <c r="AN687" s="61"/>
      <c r="AO687" s="61"/>
      <c r="AP687" s="61"/>
      <c r="AQ687" s="61"/>
      <c r="AR687" s="61"/>
      <c r="AS687" s="61"/>
      <c r="AT687" s="61"/>
      <c r="AU687" s="61"/>
      <c r="AV687" s="61"/>
      <c r="AW687" s="61"/>
      <c r="AX687" s="61"/>
      <c r="AY687" s="61"/>
      <c r="AZ687" s="61"/>
      <c r="BA687" s="61"/>
      <c r="BB687" s="61"/>
      <c r="BC687" s="61"/>
      <c r="BD687" s="61"/>
      <c r="BE687" s="61"/>
      <c r="BF687" s="61"/>
      <c r="BG687" s="61"/>
      <c r="BH687" s="61"/>
      <c r="BI687" s="61"/>
      <c r="BJ687" s="61"/>
      <c r="BK687" s="61"/>
      <c r="BL687" s="61"/>
      <c r="BM687" s="61"/>
      <c r="BN687" s="61"/>
      <c r="BO687" s="61"/>
      <c r="BP687" s="61"/>
      <c r="BQ687" s="61"/>
      <c r="BR687" s="61"/>
      <c r="BS687" s="61"/>
      <c r="BT687" s="61"/>
      <c r="BU687" s="61"/>
      <c r="BV687" s="61"/>
      <c r="BW687" s="61"/>
    </row>
    <row r="688" spans="1:75" s="37" customFormat="1">
      <c r="A688" s="37" t="s">
        <v>184</v>
      </c>
      <c r="C688" s="38"/>
      <c r="E688" s="39">
        <v>246.41582055876299</v>
      </c>
      <c r="F688" s="39">
        <v>246.41582055876299</v>
      </c>
      <c r="G688" s="40">
        <f t="shared" si="26"/>
        <v>0</v>
      </c>
      <c r="H688" s="40">
        <f t="shared" si="27"/>
        <v>1</v>
      </c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  <c r="AK688" s="60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  <c r="AW688" s="60"/>
      <c r="AX688" s="60"/>
      <c r="AY688" s="60"/>
      <c r="AZ688" s="60"/>
      <c r="BA688" s="60"/>
      <c r="BB688" s="60"/>
      <c r="BC688" s="60"/>
      <c r="BD688" s="60"/>
      <c r="BE688" s="60"/>
      <c r="BF688" s="60"/>
      <c r="BG688" s="60"/>
      <c r="BH688" s="60"/>
      <c r="BI688" s="60"/>
      <c r="BJ688" s="60"/>
      <c r="BK688" s="60"/>
      <c r="BL688" s="60"/>
      <c r="BM688" s="60"/>
      <c r="BN688" s="60"/>
      <c r="BO688" s="60"/>
      <c r="BP688" s="60"/>
      <c r="BQ688" s="60"/>
      <c r="BR688" s="60"/>
      <c r="BS688" s="60"/>
      <c r="BT688" s="60"/>
      <c r="BU688" s="60"/>
      <c r="BV688" s="60"/>
      <c r="BW688" s="60"/>
    </row>
    <row r="689" spans="1:75" s="18" customFormat="1">
      <c r="A689" s="18" t="s">
        <v>187</v>
      </c>
      <c r="C689" s="19"/>
      <c r="D689" s="18" t="s">
        <v>1</v>
      </c>
      <c r="E689" s="20">
        <v>246.41582055876299</v>
      </c>
      <c r="F689" s="20">
        <v>246.41582055876299</v>
      </c>
      <c r="G689" s="20">
        <f t="shared" si="26"/>
        <v>0</v>
      </c>
      <c r="H689" s="20">
        <f t="shared" si="27"/>
        <v>1</v>
      </c>
      <c r="I689" s="61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  <c r="AN689" s="61"/>
      <c r="AO689" s="61"/>
      <c r="AP689" s="61"/>
      <c r="AQ689" s="61"/>
      <c r="AR689" s="61"/>
      <c r="AS689" s="61"/>
      <c r="AT689" s="61"/>
      <c r="AU689" s="61"/>
      <c r="AV689" s="61"/>
      <c r="AW689" s="61"/>
      <c r="AX689" s="61"/>
      <c r="AY689" s="61"/>
      <c r="AZ689" s="61"/>
      <c r="BA689" s="61"/>
      <c r="BB689" s="61"/>
      <c r="BC689" s="61"/>
      <c r="BD689" s="61"/>
      <c r="BE689" s="61"/>
      <c r="BF689" s="61"/>
      <c r="BG689" s="61"/>
      <c r="BH689" s="61"/>
      <c r="BI689" s="61"/>
      <c r="BJ689" s="61"/>
      <c r="BK689" s="61"/>
      <c r="BL689" s="61"/>
      <c r="BM689" s="61"/>
      <c r="BN689" s="61"/>
      <c r="BO689" s="61"/>
      <c r="BP689" s="61"/>
      <c r="BQ689" s="61"/>
      <c r="BR689" s="61"/>
      <c r="BS689" s="61"/>
      <c r="BT689" s="61"/>
      <c r="BU689" s="61"/>
      <c r="BV689" s="61"/>
      <c r="BW689" s="61"/>
    </row>
    <row r="690" spans="1:75" s="18" customFormat="1">
      <c r="A690" s="18">
        <v>3</v>
      </c>
      <c r="B690" s="18" t="s">
        <v>10</v>
      </c>
      <c r="C690" s="19" t="s">
        <v>30</v>
      </c>
      <c r="E690" s="20">
        <v>246.41582055876299</v>
      </c>
      <c r="F690" s="20">
        <v>246.41582055876299</v>
      </c>
      <c r="G690" s="20">
        <f t="shared" si="26"/>
        <v>0</v>
      </c>
      <c r="H690" s="20">
        <f t="shared" si="27"/>
        <v>1</v>
      </c>
      <c r="I690" s="61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  <c r="AN690" s="61"/>
      <c r="AO690" s="61"/>
      <c r="AP690" s="61"/>
      <c r="AQ690" s="61"/>
      <c r="AR690" s="61"/>
      <c r="AS690" s="61"/>
      <c r="AT690" s="61"/>
      <c r="AU690" s="61"/>
      <c r="AV690" s="61"/>
      <c r="AW690" s="61"/>
      <c r="AX690" s="61"/>
      <c r="AY690" s="61"/>
      <c r="AZ690" s="61"/>
      <c r="BA690" s="61"/>
      <c r="BB690" s="61"/>
      <c r="BC690" s="61"/>
      <c r="BD690" s="61"/>
      <c r="BE690" s="61"/>
      <c r="BF690" s="61"/>
      <c r="BG690" s="61"/>
      <c r="BH690" s="61"/>
      <c r="BI690" s="61"/>
      <c r="BJ690" s="61"/>
      <c r="BK690" s="61"/>
      <c r="BL690" s="61"/>
      <c r="BM690" s="61"/>
      <c r="BN690" s="61"/>
      <c r="BO690" s="61"/>
      <c r="BP690" s="61"/>
      <c r="BQ690" s="61"/>
      <c r="BR690" s="61"/>
      <c r="BS690" s="61"/>
      <c r="BT690" s="61"/>
      <c r="BU690" s="61"/>
      <c r="BV690" s="61"/>
      <c r="BW690" s="61"/>
    </row>
    <row r="691" spans="1:75" s="18" customFormat="1">
      <c r="A691" s="18">
        <v>32</v>
      </c>
      <c r="B691" s="18" t="s">
        <v>31</v>
      </c>
      <c r="C691" s="19" t="s">
        <v>30</v>
      </c>
      <c r="E691" s="20">
        <v>246.41582055876299</v>
      </c>
      <c r="F691" s="20">
        <v>246.41582055876299</v>
      </c>
      <c r="G691" s="20">
        <f t="shared" si="26"/>
        <v>0</v>
      </c>
      <c r="H691" s="20">
        <f t="shared" si="27"/>
        <v>1</v>
      </c>
      <c r="I691" s="61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  <c r="AN691" s="61"/>
      <c r="AO691" s="61"/>
      <c r="AP691" s="61"/>
      <c r="AQ691" s="61"/>
      <c r="AR691" s="61"/>
      <c r="AS691" s="61"/>
      <c r="AT691" s="61"/>
      <c r="AU691" s="61"/>
      <c r="AV691" s="61"/>
      <c r="AW691" s="61"/>
      <c r="AX691" s="61"/>
      <c r="AY691" s="61"/>
      <c r="AZ691" s="61"/>
      <c r="BA691" s="61"/>
      <c r="BB691" s="61"/>
      <c r="BC691" s="61"/>
      <c r="BD691" s="61"/>
      <c r="BE691" s="61"/>
      <c r="BF691" s="61"/>
      <c r="BG691" s="61"/>
      <c r="BH691" s="61"/>
      <c r="BI691" s="61"/>
      <c r="BJ691" s="61"/>
      <c r="BK691" s="61"/>
      <c r="BL691" s="61"/>
      <c r="BM691" s="61"/>
      <c r="BN691" s="61"/>
      <c r="BO691" s="61"/>
      <c r="BP691" s="61"/>
      <c r="BQ691" s="61"/>
      <c r="BR691" s="61"/>
      <c r="BS691" s="61"/>
      <c r="BT691" s="61"/>
      <c r="BU691" s="61"/>
      <c r="BV691" s="61"/>
      <c r="BW691" s="61"/>
    </row>
    <row r="692" spans="1:75" s="18" customFormat="1">
      <c r="A692" s="18">
        <v>329</v>
      </c>
      <c r="B692" s="18" t="s">
        <v>21</v>
      </c>
      <c r="C692" s="19" t="s">
        <v>30</v>
      </c>
      <c r="E692" s="20">
        <v>246.41582055876299</v>
      </c>
      <c r="F692" s="20">
        <v>246.41582055876299</v>
      </c>
      <c r="G692" s="20">
        <f t="shared" si="26"/>
        <v>0</v>
      </c>
      <c r="H692" s="20">
        <f t="shared" si="27"/>
        <v>1</v>
      </c>
      <c r="I692" s="61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  <c r="AN692" s="61"/>
      <c r="AO692" s="61"/>
      <c r="AP692" s="61"/>
      <c r="AQ692" s="61"/>
      <c r="AR692" s="61"/>
      <c r="AS692" s="61"/>
      <c r="AT692" s="61"/>
      <c r="AU692" s="61"/>
      <c r="AV692" s="61"/>
      <c r="AW692" s="61"/>
      <c r="AX692" s="61"/>
      <c r="AY692" s="61"/>
      <c r="AZ692" s="61"/>
      <c r="BA692" s="61"/>
      <c r="BB692" s="61"/>
      <c r="BC692" s="61"/>
      <c r="BD692" s="61"/>
      <c r="BE692" s="61"/>
      <c r="BF692" s="61"/>
      <c r="BG692" s="61"/>
      <c r="BH692" s="61"/>
      <c r="BI692" s="61"/>
      <c r="BJ692" s="61"/>
      <c r="BK692" s="61"/>
      <c r="BL692" s="61"/>
      <c r="BM692" s="61"/>
      <c r="BN692" s="61"/>
      <c r="BO692" s="61"/>
      <c r="BP692" s="61"/>
      <c r="BQ692" s="61"/>
      <c r="BR692" s="61"/>
      <c r="BS692" s="61"/>
      <c r="BT692" s="61"/>
      <c r="BU692" s="61"/>
      <c r="BV692" s="61"/>
      <c r="BW692" s="61"/>
    </row>
    <row r="693" spans="1:75" s="37" customFormat="1">
      <c r="A693" s="37" t="s">
        <v>185</v>
      </c>
      <c r="C693" s="38"/>
      <c r="E693" s="39">
        <v>2100</v>
      </c>
      <c r="F693" s="39">
        <v>2100</v>
      </c>
      <c r="G693" s="40">
        <f t="shared" si="26"/>
        <v>0</v>
      </c>
      <c r="H693" s="40">
        <f t="shared" si="27"/>
        <v>1</v>
      </c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6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  <c r="AW693" s="60"/>
      <c r="AX693" s="60"/>
      <c r="AY693" s="60"/>
      <c r="AZ693" s="60"/>
      <c r="BA693" s="60"/>
      <c r="BB693" s="60"/>
      <c r="BC693" s="60"/>
      <c r="BD693" s="60"/>
      <c r="BE693" s="60"/>
      <c r="BF693" s="60"/>
      <c r="BG693" s="60"/>
      <c r="BH693" s="60"/>
      <c r="BI693" s="60"/>
      <c r="BJ693" s="60"/>
      <c r="BK693" s="60"/>
      <c r="BL693" s="60"/>
      <c r="BM693" s="60"/>
      <c r="BN693" s="60"/>
      <c r="BO693" s="60"/>
      <c r="BP693" s="60"/>
      <c r="BQ693" s="60"/>
      <c r="BR693" s="60"/>
      <c r="BS693" s="60"/>
      <c r="BT693" s="60"/>
      <c r="BU693" s="60"/>
      <c r="BV693" s="60"/>
      <c r="BW693" s="60"/>
    </row>
    <row r="694" spans="1:75" s="18" customFormat="1">
      <c r="A694" s="18" t="s">
        <v>187</v>
      </c>
      <c r="C694" s="19"/>
      <c r="E694" s="20">
        <v>2100</v>
      </c>
      <c r="F694" s="20">
        <v>2100</v>
      </c>
      <c r="G694" s="20">
        <f t="shared" si="26"/>
        <v>0</v>
      </c>
      <c r="H694" s="20">
        <f t="shared" si="27"/>
        <v>1</v>
      </c>
      <c r="I694" s="61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  <c r="AN694" s="61"/>
      <c r="AO694" s="61"/>
      <c r="AP694" s="61"/>
      <c r="AQ694" s="61"/>
      <c r="AR694" s="61"/>
      <c r="AS694" s="61"/>
      <c r="AT694" s="61"/>
      <c r="AU694" s="61"/>
      <c r="AV694" s="61"/>
      <c r="AW694" s="61"/>
      <c r="AX694" s="61"/>
      <c r="AY694" s="61"/>
      <c r="AZ694" s="61"/>
      <c r="BA694" s="61"/>
      <c r="BB694" s="61"/>
      <c r="BC694" s="61"/>
      <c r="BD694" s="61"/>
      <c r="BE694" s="61"/>
      <c r="BF694" s="61"/>
      <c r="BG694" s="61"/>
      <c r="BH694" s="61"/>
      <c r="BI694" s="61"/>
      <c r="BJ694" s="61"/>
      <c r="BK694" s="61"/>
      <c r="BL694" s="61"/>
      <c r="BM694" s="61"/>
      <c r="BN694" s="61"/>
      <c r="BO694" s="61"/>
      <c r="BP694" s="61"/>
      <c r="BQ694" s="61"/>
      <c r="BR694" s="61"/>
      <c r="BS694" s="61"/>
      <c r="BT694" s="61"/>
      <c r="BU694" s="61"/>
      <c r="BV694" s="61"/>
      <c r="BW694" s="61"/>
    </row>
    <row r="695" spans="1:75" s="18" customFormat="1">
      <c r="A695" s="18">
        <v>3</v>
      </c>
      <c r="B695" s="18" t="s">
        <v>10</v>
      </c>
      <c r="C695" s="19" t="s">
        <v>47</v>
      </c>
      <c r="D695" s="18" t="s">
        <v>1</v>
      </c>
      <c r="E695" s="20">
        <v>2100</v>
      </c>
      <c r="F695" s="20">
        <v>2100</v>
      </c>
      <c r="G695" s="20">
        <f t="shared" si="26"/>
        <v>0</v>
      </c>
      <c r="H695" s="20">
        <f t="shared" si="27"/>
        <v>1</v>
      </c>
      <c r="I695" s="61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  <c r="AN695" s="61"/>
      <c r="AO695" s="61"/>
      <c r="AP695" s="61"/>
      <c r="AQ695" s="61"/>
      <c r="AR695" s="61"/>
      <c r="AS695" s="61"/>
      <c r="AT695" s="61"/>
      <c r="AU695" s="61"/>
      <c r="AV695" s="61"/>
      <c r="AW695" s="61"/>
      <c r="AX695" s="61"/>
      <c r="AY695" s="61"/>
      <c r="AZ695" s="61"/>
      <c r="BA695" s="61"/>
      <c r="BB695" s="61"/>
      <c r="BC695" s="61"/>
      <c r="BD695" s="61"/>
      <c r="BE695" s="61"/>
      <c r="BF695" s="61"/>
      <c r="BG695" s="61"/>
      <c r="BH695" s="61"/>
      <c r="BI695" s="61"/>
      <c r="BJ695" s="61"/>
      <c r="BK695" s="61"/>
      <c r="BL695" s="61"/>
      <c r="BM695" s="61"/>
      <c r="BN695" s="61"/>
      <c r="BO695" s="61"/>
      <c r="BP695" s="61"/>
      <c r="BQ695" s="61"/>
      <c r="BR695" s="61"/>
      <c r="BS695" s="61"/>
      <c r="BT695" s="61"/>
      <c r="BU695" s="61"/>
      <c r="BV695" s="61"/>
      <c r="BW695" s="61"/>
    </row>
    <row r="696" spans="1:75" s="18" customFormat="1">
      <c r="A696" s="18">
        <v>32</v>
      </c>
      <c r="B696" s="18" t="s">
        <v>31</v>
      </c>
      <c r="C696" s="19" t="s">
        <v>47</v>
      </c>
      <c r="E696" s="20">
        <v>2100</v>
      </c>
      <c r="F696" s="20">
        <v>2100</v>
      </c>
      <c r="G696" s="20">
        <f t="shared" si="26"/>
        <v>0</v>
      </c>
      <c r="H696" s="20">
        <f t="shared" si="27"/>
        <v>1</v>
      </c>
      <c r="I696" s="61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  <c r="AN696" s="61"/>
      <c r="AO696" s="61"/>
      <c r="AP696" s="61"/>
      <c r="AQ696" s="61"/>
      <c r="AR696" s="61"/>
      <c r="AS696" s="61"/>
      <c r="AT696" s="61"/>
      <c r="AU696" s="61"/>
      <c r="AV696" s="61"/>
      <c r="AW696" s="61"/>
      <c r="AX696" s="61"/>
      <c r="AY696" s="61"/>
      <c r="AZ696" s="61"/>
      <c r="BA696" s="61"/>
      <c r="BB696" s="61"/>
      <c r="BC696" s="61"/>
      <c r="BD696" s="61"/>
      <c r="BE696" s="61"/>
      <c r="BF696" s="61"/>
      <c r="BG696" s="61"/>
      <c r="BH696" s="61"/>
      <c r="BI696" s="61"/>
      <c r="BJ696" s="61"/>
      <c r="BK696" s="61"/>
      <c r="BL696" s="61"/>
      <c r="BM696" s="61"/>
      <c r="BN696" s="61"/>
      <c r="BO696" s="61"/>
      <c r="BP696" s="61"/>
      <c r="BQ696" s="61"/>
      <c r="BR696" s="61"/>
      <c r="BS696" s="61"/>
      <c r="BT696" s="61"/>
      <c r="BU696" s="61"/>
      <c r="BV696" s="61"/>
      <c r="BW696" s="61"/>
    </row>
    <row r="697" spans="1:75" s="18" customFormat="1">
      <c r="A697" s="18">
        <v>329</v>
      </c>
      <c r="B697" s="18" t="s">
        <v>52</v>
      </c>
      <c r="C697" s="19" t="s">
        <v>47</v>
      </c>
      <c r="E697" s="20">
        <v>2100</v>
      </c>
      <c r="F697" s="20">
        <v>2100</v>
      </c>
      <c r="G697" s="20">
        <f t="shared" si="26"/>
        <v>0</v>
      </c>
      <c r="H697" s="20">
        <f t="shared" si="27"/>
        <v>1</v>
      </c>
      <c r="I697" s="61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  <c r="AN697" s="61"/>
      <c r="AO697" s="61"/>
      <c r="AP697" s="61"/>
      <c r="AQ697" s="61"/>
      <c r="AR697" s="61"/>
      <c r="AS697" s="61"/>
      <c r="AT697" s="61"/>
      <c r="AU697" s="61"/>
      <c r="AV697" s="61"/>
      <c r="AW697" s="61"/>
      <c r="AX697" s="61"/>
      <c r="AY697" s="61"/>
      <c r="AZ697" s="61"/>
      <c r="BA697" s="61"/>
      <c r="BB697" s="61"/>
      <c r="BC697" s="61"/>
      <c r="BD697" s="61"/>
      <c r="BE697" s="61"/>
      <c r="BF697" s="61"/>
      <c r="BG697" s="61"/>
      <c r="BH697" s="61"/>
      <c r="BI697" s="61"/>
      <c r="BJ697" s="61"/>
      <c r="BK697" s="61"/>
      <c r="BL697" s="61"/>
      <c r="BM697" s="61"/>
      <c r="BN697" s="61"/>
      <c r="BO697" s="61"/>
      <c r="BP697" s="61"/>
      <c r="BQ697" s="61"/>
      <c r="BR697" s="61"/>
      <c r="BS697" s="61"/>
      <c r="BT697" s="61"/>
      <c r="BU697" s="61"/>
      <c r="BV697" s="61"/>
      <c r="BW697" s="61"/>
    </row>
    <row r="698" spans="1:75" s="37" customFormat="1">
      <c r="A698" s="37" t="s">
        <v>186</v>
      </c>
      <c r="C698" s="38"/>
      <c r="E698" s="39">
        <v>600.99940274736196</v>
      </c>
      <c r="F698" s="39">
        <v>600.99940274736196</v>
      </c>
      <c r="G698" s="40">
        <f t="shared" si="26"/>
        <v>0</v>
      </c>
      <c r="H698" s="40">
        <f t="shared" si="27"/>
        <v>1</v>
      </c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  <c r="AC698" s="60"/>
      <c r="AD698" s="60"/>
      <c r="AE698" s="60"/>
      <c r="AF698" s="60"/>
      <c r="AG698" s="60"/>
      <c r="AH698" s="60"/>
      <c r="AI698" s="60"/>
      <c r="AJ698" s="60"/>
      <c r="AK698" s="60"/>
      <c r="AL698" s="60"/>
      <c r="AM698" s="60"/>
      <c r="AN698" s="60"/>
      <c r="AO698" s="60"/>
      <c r="AP698" s="60"/>
      <c r="AQ698" s="60"/>
      <c r="AR698" s="60"/>
      <c r="AS698" s="60"/>
      <c r="AT698" s="60"/>
      <c r="AU698" s="60"/>
      <c r="AV698" s="60"/>
      <c r="AW698" s="60"/>
      <c r="AX698" s="60"/>
      <c r="AY698" s="60"/>
      <c r="AZ698" s="60"/>
      <c r="BA698" s="60"/>
      <c r="BB698" s="60"/>
      <c r="BC698" s="60"/>
      <c r="BD698" s="60"/>
      <c r="BE698" s="60"/>
      <c r="BF698" s="60"/>
      <c r="BG698" s="60"/>
      <c r="BH698" s="60"/>
      <c r="BI698" s="60"/>
      <c r="BJ698" s="60"/>
      <c r="BK698" s="60"/>
      <c r="BL698" s="60"/>
      <c r="BM698" s="60"/>
      <c r="BN698" s="60"/>
      <c r="BO698" s="60"/>
      <c r="BP698" s="60"/>
      <c r="BQ698" s="60"/>
      <c r="BR698" s="60"/>
      <c r="BS698" s="60"/>
      <c r="BT698" s="60"/>
      <c r="BU698" s="60"/>
      <c r="BV698" s="60"/>
      <c r="BW698" s="60"/>
    </row>
    <row r="699" spans="1:75" s="18" customFormat="1" ht="18.75">
      <c r="A699" s="18" t="s">
        <v>187</v>
      </c>
      <c r="C699" s="19"/>
      <c r="D699" s="23" t="s">
        <v>1</v>
      </c>
      <c r="E699" s="20">
        <v>600.99940274736196</v>
      </c>
      <c r="F699" s="20">
        <v>600.99940274736196</v>
      </c>
      <c r="G699" s="20">
        <f t="shared" si="26"/>
        <v>0</v>
      </c>
      <c r="H699" s="20">
        <f t="shared" si="27"/>
        <v>1</v>
      </c>
      <c r="I699" s="61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  <c r="AN699" s="61"/>
      <c r="AO699" s="61"/>
      <c r="AP699" s="61"/>
      <c r="AQ699" s="61"/>
      <c r="AR699" s="61"/>
      <c r="AS699" s="61"/>
      <c r="AT699" s="61"/>
      <c r="AU699" s="61"/>
      <c r="AV699" s="61"/>
      <c r="AW699" s="61"/>
      <c r="AX699" s="61"/>
      <c r="AY699" s="61"/>
      <c r="AZ699" s="61"/>
      <c r="BA699" s="61"/>
      <c r="BB699" s="61"/>
      <c r="BC699" s="61"/>
      <c r="BD699" s="61"/>
      <c r="BE699" s="61"/>
      <c r="BF699" s="61"/>
      <c r="BG699" s="61"/>
      <c r="BH699" s="61"/>
      <c r="BI699" s="61"/>
      <c r="BJ699" s="61"/>
      <c r="BK699" s="61"/>
      <c r="BL699" s="61"/>
      <c r="BM699" s="61"/>
      <c r="BN699" s="61"/>
      <c r="BO699" s="61"/>
      <c r="BP699" s="61"/>
      <c r="BQ699" s="61"/>
      <c r="BR699" s="61"/>
      <c r="BS699" s="61"/>
      <c r="BT699" s="61"/>
      <c r="BU699" s="61"/>
      <c r="BV699" s="61"/>
      <c r="BW699" s="61"/>
    </row>
    <row r="700" spans="1:75" s="18" customFormat="1">
      <c r="A700" s="18">
        <v>3</v>
      </c>
      <c r="B700" s="18" t="s">
        <v>10</v>
      </c>
      <c r="C700" s="19" t="s">
        <v>47</v>
      </c>
      <c r="E700" s="20">
        <v>600.99940274736196</v>
      </c>
      <c r="F700" s="20">
        <v>600.99940274736196</v>
      </c>
      <c r="G700" s="20">
        <f t="shared" si="26"/>
        <v>0</v>
      </c>
      <c r="H700" s="20">
        <f t="shared" si="27"/>
        <v>1</v>
      </c>
      <c r="I700" s="61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  <c r="AN700" s="61"/>
      <c r="AO700" s="61"/>
      <c r="AP700" s="61"/>
      <c r="AQ700" s="61"/>
      <c r="AR700" s="61"/>
      <c r="AS700" s="61"/>
      <c r="AT700" s="61"/>
      <c r="AU700" s="61"/>
      <c r="AV700" s="61"/>
      <c r="AW700" s="61"/>
      <c r="AX700" s="61"/>
      <c r="AY700" s="61"/>
      <c r="AZ700" s="61"/>
      <c r="BA700" s="61"/>
      <c r="BB700" s="61"/>
      <c r="BC700" s="61"/>
      <c r="BD700" s="61"/>
      <c r="BE700" s="61"/>
      <c r="BF700" s="61"/>
      <c r="BG700" s="61"/>
      <c r="BH700" s="61"/>
      <c r="BI700" s="61"/>
      <c r="BJ700" s="61"/>
      <c r="BK700" s="61"/>
      <c r="BL700" s="61"/>
      <c r="BM700" s="61"/>
      <c r="BN700" s="61"/>
      <c r="BO700" s="61"/>
      <c r="BP700" s="61"/>
      <c r="BQ700" s="61"/>
      <c r="BR700" s="61"/>
      <c r="BS700" s="61"/>
      <c r="BT700" s="61"/>
      <c r="BU700" s="61"/>
      <c r="BV700" s="61"/>
      <c r="BW700" s="61"/>
    </row>
    <row r="701" spans="1:75" s="18" customFormat="1">
      <c r="A701" s="18">
        <v>34</v>
      </c>
      <c r="B701" s="18" t="s">
        <v>37</v>
      </c>
      <c r="C701" s="19" t="s">
        <v>47</v>
      </c>
      <c r="E701" s="20">
        <v>600.99940274736196</v>
      </c>
      <c r="F701" s="20">
        <v>600.99940274736196</v>
      </c>
      <c r="G701" s="20">
        <f t="shared" si="26"/>
        <v>0</v>
      </c>
      <c r="H701" s="20">
        <f t="shared" si="27"/>
        <v>1</v>
      </c>
      <c r="I701" s="61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  <c r="AN701" s="61"/>
      <c r="AO701" s="61"/>
      <c r="AP701" s="61"/>
      <c r="AQ701" s="61"/>
      <c r="AR701" s="61"/>
      <c r="AS701" s="61"/>
      <c r="AT701" s="61"/>
      <c r="AU701" s="61"/>
      <c r="AV701" s="61"/>
      <c r="AW701" s="61"/>
      <c r="AX701" s="61"/>
      <c r="AY701" s="61"/>
      <c r="AZ701" s="61"/>
      <c r="BA701" s="61"/>
      <c r="BB701" s="61"/>
      <c r="BC701" s="61"/>
      <c r="BD701" s="61"/>
      <c r="BE701" s="61"/>
      <c r="BF701" s="61"/>
      <c r="BG701" s="61"/>
      <c r="BH701" s="61"/>
      <c r="BI701" s="61"/>
      <c r="BJ701" s="61"/>
      <c r="BK701" s="61"/>
      <c r="BL701" s="61"/>
      <c r="BM701" s="61"/>
      <c r="BN701" s="61"/>
      <c r="BO701" s="61"/>
      <c r="BP701" s="61"/>
      <c r="BQ701" s="61"/>
      <c r="BR701" s="61"/>
      <c r="BS701" s="61"/>
      <c r="BT701" s="61"/>
      <c r="BU701" s="61"/>
      <c r="BV701" s="61"/>
      <c r="BW701" s="61"/>
    </row>
    <row r="702" spans="1:75" s="18" customFormat="1">
      <c r="A702" s="18">
        <v>343</v>
      </c>
      <c r="B702" s="18" t="s">
        <v>39</v>
      </c>
      <c r="C702" s="19" t="s">
        <v>47</v>
      </c>
      <c r="E702" s="20">
        <v>600.99940274736196</v>
      </c>
      <c r="F702" s="20">
        <v>600.99940274736196</v>
      </c>
      <c r="G702" s="20">
        <f t="shared" si="26"/>
        <v>0</v>
      </c>
      <c r="H702" s="20">
        <f t="shared" si="27"/>
        <v>1</v>
      </c>
      <c r="I702" s="61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  <c r="AN702" s="61"/>
      <c r="AO702" s="61"/>
      <c r="AP702" s="61"/>
      <c r="AQ702" s="61"/>
      <c r="AR702" s="61"/>
      <c r="AS702" s="61"/>
      <c r="AT702" s="61"/>
      <c r="AU702" s="61"/>
      <c r="AV702" s="61"/>
      <c r="AW702" s="61"/>
      <c r="AX702" s="61"/>
      <c r="AY702" s="61"/>
      <c r="AZ702" s="61"/>
      <c r="BA702" s="61"/>
      <c r="BB702" s="61"/>
      <c r="BC702" s="61"/>
      <c r="BD702" s="61"/>
      <c r="BE702" s="61"/>
      <c r="BF702" s="61"/>
      <c r="BG702" s="61"/>
      <c r="BH702" s="61"/>
      <c r="BI702" s="61"/>
      <c r="BJ702" s="61"/>
      <c r="BK702" s="61"/>
      <c r="BL702" s="61"/>
      <c r="BM702" s="61"/>
      <c r="BN702" s="61"/>
      <c r="BO702" s="61"/>
      <c r="BP702" s="61"/>
      <c r="BQ702" s="61"/>
      <c r="BR702" s="61"/>
      <c r="BS702" s="61"/>
      <c r="BT702" s="61"/>
      <c r="BU702" s="61"/>
      <c r="BV702" s="61"/>
      <c r="BW702" s="61"/>
    </row>
    <row r="703" spans="1:75" s="37" customFormat="1">
      <c r="A703" s="37" t="s">
        <v>252</v>
      </c>
      <c r="C703" s="38"/>
      <c r="E703" s="39">
        <v>4000</v>
      </c>
      <c r="F703" s="39">
        <v>4000</v>
      </c>
      <c r="G703" s="40">
        <f t="shared" si="26"/>
        <v>0</v>
      </c>
      <c r="H703" s="40">
        <f t="shared" si="27"/>
        <v>1</v>
      </c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  <c r="AC703" s="60"/>
      <c r="AD703" s="60"/>
      <c r="AE703" s="60"/>
      <c r="AF703" s="60"/>
      <c r="AG703" s="60"/>
      <c r="AH703" s="60"/>
      <c r="AI703" s="60"/>
      <c r="AJ703" s="60"/>
      <c r="AK703" s="60"/>
      <c r="AL703" s="60"/>
      <c r="AM703" s="60"/>
      <c r="AN703" s="60"/>
      <c r="AO703" s="60"/>
      <c r="AP703" s="60"/>
      <c r="AQ703" s="60"/>
      <c r="AR703" s="60"/>
      <c r="AS703" s="60"/>
      <c r="AT703" s="60"/>
      <c r="AU703" s="60"/>
      <c r="AV703" s="60"/>
      <c r="AW703" s="60"/>
      <c r="AX703" s="60"/>
      <c r="AY703" s="60"/>
      <c r="AZ703" s="60"/>
      <c r="BA703" s="60"/>
      <c r="BB703" s="60"/>
      <c r="BC703" s="60"/>
      <c r="BD703" s="60"/>
      <c r="BE703" s="60"/>
      <c r="BF703" s="60"/>
      <c r="BG703" s="60"/>
      <c r="BH703" s="60"/>
      <c r="BI703" s="60"/>
      <c r="BJ703" s="60"/>
      <c r="BK703" s="60"/>
      <c r="BL703" s="60"/>
      <c r="BM703" s="60"/>
      <c r="BN703" s="60"/>
      <c r="BO703" s="60"/>
      <c r="BP703" s="60"/>
      <c r="BQ703" s="60"/>
      <c r="BR703" s="60"/>
      <c r="BS703" s="60"/>
      <c r="BT703" s="60"/>
      <c r="BU703" s="60"/>
      <c r="BV703" s="60"/>
      <c r="BW703" s="60"/>
    </row>
    <row r="704" spans="1:75" s="18" customFormat="1" ht="18.75">
      <c r="A704" s="18" t="s">
        <v>187</v>
      </c>
      <c r="C704" s="19"/>
      <c r="D704" s="23" t="s">
        <v>1</v>
      </c>
      <c r="E704" s="20">
        <v>4000</v>
      </c>
      <c r="F704" s="20">
        <v>4000</v>
      </c>
      <c r="G704" s="20">
        <f t="shared" si="26"/>
        <v>0</v>
      </c>
      <c r="H704" s="20">
        <f t="shared" si="27"/>
        <v>1</v>
      </c>
      <c r="I704" s="61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  <c r="AN704" s="61"/>
      <c r="AO704" s="61"/>
      <c r="AP704" s="61"/>
      <c r="AQ704" s="61"/>
      <c r="AR704" s="61"/>
      <c r="AS704" s="61"/>
      <c r="AT704" s="61"/>
      <c r="AU704" s="61"/>
      <c r="AV704" s="61"/>
      <c r="AW704" s="61"/>
      <c r="AX704" s="61"/>
      <c r="AY704" s="61"/>
      <c r="AZ704" s="61"/>
      <c r="BA704" s="61"/>
      <c r="BB704" s="61"/>
      <c r="BC704" s="61"/>
      <c r="BD704" s="61"/>
      <c r="BE704" s="61"/>
      <c r="BF704" s="61"/>
      <c r="BG704" s="61"/>
      <c r="BH704" s="61"/>
      <c r="BI704" s="61"/>
      <c r="BJ704" s="61"/>
      <c r="BK704" s="61"/>
      <c r="BL704" s="61"/>
      <c r="BM704" s="61"/>
      <c r="BN704" s="61"/>
      <c r="BO704" s="61"/>
      <c r="BP704" s="61"/>
      <c r="BQ704" s="61"/>
      <c r="BR704" s="61"/>
      <c r="BS704" s="61"/>
      <c r="BT704" s="61"/>
      <c r="BU704" s="61"/>
      <c r="BV704" s="61"/>
      <c r="BW704" s="61"/>
    </row>
    <row r="705" spans="1:75" s="18" customFormat="1">
      <c r="A705" s="18">
        <v>4</v>
      </c>
      <c r="B705" s="18" t="s">
        <v>62</v>
      </c>
      <c r="C705" s="19" t="s">
        <v>30</v>
      </c>
      <c r="E705" s="20">
        <v>4000</v>
      </c>
      <c r="F705" s="20">
        <v>4000</v>
      </c>
      <c r="G705" s="20">
        <f t="shared" si="26"/>
        <v>0</v>
      </c>
      <c r="H705" s="20">
        <f t="shared" si="27"/>
        <v>1</v>
      </c>
      <c r="I705" s="61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  <c r="AN705" s="61"/>
      <c r="AO705" s="61"/>
      <c r="AP705" s="61"/>
      <c r="AQ705" s="61"/>
      <c r="AR705" s="61"/>
      <c r="AS705" s="61"/>
      <c r="AT705" s="61"/>
      <c r="AU705" s="61"/>
      <c r="AV705" s="61"/>
      <c r="AW705" s="61"/>
      <c r="AX705" s="61"/>
      <c r="AY705" s="61"/>
      <c r="AZ705" s="61"/>
      <c r="BA705" s="61"/>
      <c r="BB705" s="61"/>
      <c r="BC705" s="61"/>
      <c r="BD705" s="61"/>
      <c r="BE705" s="61"/>
      <c r="BF705" s="61"/>
      <c r="BG705" s="61"/>
      <c r="BH705" s="61"/>
      <c r="BI705" s="61"/>
      <c r="BJ705" s="61"/>
      <c r="BK705" s="61"/>
      <c r="BL705" s="61"/>
      <c r="BM705" s="61"/>
      <c r="BN705" s="61"/>
      <c r="BO705" s="61"/>
      <c r="BP705" s="61"/>
      <c r="BQ705" s="61"/>
      <c r="BR705" s="61"/>
      <c r="BS705" s="61"/>
      <c r="BT705" s="61"/>
      <c r="BU705" s="61"/>
      <c r="BV705" s="61"/>
      <c r="BW705" s="61"/>
    </row>
    <row r="706" spans="1:75" s="18" customFormat="1">
      <c r="A706" s="18">
        <v>42</v>
      </c>
      <c r="B706" s="18" t="s">
        <v>63</v>
      </c>
      <c r="C706" s="19" t="s">
        <v>30</v>
      </c>
      <c r="E706" s="20">
        <v>4000</v>
      </c>
      <c r="F706" s="20">
        <v>4000</v>
      </c>
      <c r="G706" s="20">
        <f t="shared" si="26"/>
        <v>0</v>
      </c>
      <c r="H706" s="20">
        <f t="shared" si="27"/>
        <v>1</v>
      </c>
      <c r="I706" s="61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  <c r="AN706" s="61"/>
      <c r="AO706" s="61"/>
      <c r="AP706" s="61"/>
      <c r="AQ706" s="61"/>
      <c r="AR706" s="61"/>
      <c r="AS706" s="61"/>
      <c r="AT706" s="61"/>
      <c r="AU706" s="61"/>
      <c r="AV706" s="61"/>
      <c r="AW706" s="61"/>
      <c r="AX706" s="61"/>
      <c r="AY706" s="61"/>
      <c r="AZ706" s="61"/>
      <c r="BA706" s="61"/>
      <c r="BB706" s="61"/>
      <c r="BC706" s="61"/>
      <c r="BD706" s="61"/>
      <c r="BE706" s="61"/>
      <c r="BF706" s="61"/>
      <c r="BG706" s="61"/>
      <c r="BH706" s="61"/>
      <c r="BI706" s="61"/>
      <c r="BJ706" s="61"/>
      <c r="BK706" s="61"/>
      <c r="BL706" s="61"/>
      <c r="BM706" s="61"/>
      <c r="BN706" s="61"/>
      <c r="BO706" s="61"/>
      <c r="BP706" s="61"/>
      <c r="BQ706" s="61"/>
      <c r="BR706" s="61"/>
      <c r="BS706" s="61"/>
      <c r="BT706" s="61"/>
      <c r="BU706" s="61"/>
      <c r="BV706" s="61"/>
      <c r="BW706" s="61"/>
    </row>
    <row r="707" spans="1:75" s="18" customFormat="1">
      <c r="A707" s="18">
        <v>422</v>
      </c>
      <c r="B707" s="18" t="s">
        <v>64</v>
      </c>
      <c r="C707" s="19" t="s">
        <v>30</v>
      </c>
      <c r="E707" s="20">
        <v>4000</v>
      </c>
      <c r="F707" s="20">
        <v>4000</v>
      </c>
      <c r="G707" s="20">
        <f t="shared" si="26"/>
        <v>0</v>
      </c>
      <c r="H707" s="20">
        <f t="shared" si="27"/>
        <v>1</v>
      </c>
      <c r="I707" s="61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  <c r="AN707" s="61"/>
      <c r="AO707" s="61"/>
      <c r="AP707" s="61"/>
      <c r="AQ707" s="61"/>
      <c r="AR707" s="61"/>
      <c r="AS707" s="61"/>
      <c r="AT707" s="61"/>
      <c r="AU707" s="61"/>
      <c r="AV707" s="61"/>
      <c r="AW707" s="61"/>
      <c r="AX707" s="61"/>
      <c r="AY707" s="61"/>
      <c r="AZ707" s="61"/>
      <c r="BA707" s="61"/>
      <c r="BB707" s="61"/>
      <c r="BC707" s="61"/>
      <c r="BD707" s="61"/>
      <c r="BE707" s="61"/>
      <c r="BF707" s="61"/>
      <c r="BG707" s="61"/>
      <c r="BH707" s="61"/>
      <c r="BI707" s="61"/>
      <c r="BJ707" s="61"/>
      <c r="BK707" s="61"/>
      <c r="BL707" s="61"/>
      <c r="BM707" s="61"/>
      <c r="BN707" s="61"/>
      <c r="BO707" s="61"/>
      <c r="BP707" s="61"/>
      <c r="BQ707" s="61"/>
      <c r="BR707" s="61"/>
      <c r="BS707" s="61"/>
      <c r="BT707" s="61"/>
      <c r="BU707" s="61"/>
      <c r="BV707" s="61"/>
      <c r="BW707" s="61"/>
    </row>
    <row r="708" spans="1:75" s="42" customFormat="1" ht="15.75">
      <c r="A708" s="42" t="s">
        <v>85</v>
      </c>
      <c r="C708" s="43"/>
      <c r="E708" s="44">
        <v>20300</v>
      </c>
      <c r="F708" s="44">
        <v>0</v>
      </c>
      <c r="G708" s="44">
        <f t="shared" si="26"/>
        <v>-20300</v>
      </c>
      <c r="H708" s="44">
        <f t="shared" si="27"/>
        <v>0</v>
      </c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9"/>
      <c r="AM708" s="59"/>
      <c r="AN708" s="59"/>
      <c r="AO708" s="59"/>
      <c r="AP708" s="59"/>
      <c r="AQ708" s="59"/>
      <c r="AR708" s="59"/>
      <c r="AS708" s="59"/>
      <c r="AT708" s="59"/>
      <c r="AU708" s="59"/>
      <c r="AV708" s="59"/>
      <c r="AW708" s="59"/>
      <c r="AX708" s="59"/>
      <c r="AY708" s="59"/>
      <c r="AZ708" s="59"/>
      <c r="BA708" s="59"/>
      <c r="BB708" s="59"/>
      <c r="BC708" s="59"/>
      <c r="BD708" s="59"/>
      <c r="BE708" s="59"/>
      <c r="BF708" s="59"/>
      <c r="BG708" s="59"/>
      <c r="BH708" s="59"/>
      <c r="BI708" s="59"/>
      <c r="BJ708" s="59"/>
      <c r="BK708" s="59"/>
      <c r="BL708" s="59"/>
      <c r="BM708" s="59"/>
      <c r="BN708" s="59"/>
      <c r="BO708" s="59"/>
      <c r="BP708" s="59"/>
      <c r="BQ708" s="59"/>
      <c r="BR708" s="59"/>
      <c r="BS708" s="59"/>
      <c r="BT708" s="59"/>
      <c r="BU708" s="59"/>
      <c r="BV708" s="59"/>
      <c r="BW708" s="59"/>
    </row>
    <row r="709" spans="1:75" s="37" customFormat="1">
      <c r="A709" s="37" t="s">
        <v>188</v>
      </c>
      <c r="C709" s="38"/>
      <c r="E709" s="39">
        <v>20300</v>
      </c>
      <c r="F709" s="39">
        <v>0</v>
      </c>
      <c r="G709" s="40">
        <f t="shared" si="26"/>
        <v>-20300</v>
      </c>
      <c r="H709" s="40">
        <f t="shared" si="27"/>
        <v>0</v>
      </c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  <c r="AC709" s="60"/>
      <c r="AD709" s="60"/>
      <c r="AE709" s="60"/>
      <c r="AF709" s="60"/>
      <c r="AG709" s="60"/>
      <c r="AH709" s="60"/>
      <c r="AI709" s="60"/>
      <c r="AJ709" s="60"/>
      <c r="AK709" s="60"/>
      <c r="AL709" s="60"/>
      <c r="AM709" s="60"/>
      <c r="AN709" s="60"/>
      <c r="AO709" s="60"/>
      <c r="AP709" s="60"/>
      <c r="AQ709" s="60"/>
      <c r="AR709" s="60"/>
      <c r="AS709" s="60"/>
      <c r="AT709" s="60"/>
      <c r="AU709" s="60"/>
      <c r="AV709" s="60"/>
      <c r="AW709" s="60"/>
      <c r="AX709" s="60"/>
      <c r="AY709" s="60"/>
      <c r="AZ709" s="60"/>
      <c r="BA709" s="60"/>
      <c r="BB709" s="60"/>
      <c r="BC709" s="60"/>
      <c r="BD709" s="60"/>
      <c r="BE709" s="60"/>
      <c r="BF709" s="60"/>
      <c r="BG709" s="60"/>
      <c r="BH709" s="60"/>
      <c r="BI709" s="60"/>
      <c r="BJ709" s="60"/>
      <c r="BK709" s="60"/>
      <c r="BL709" s="60"/>
      <c r="BM709" s="60"/>
      <c r="BN709" s="60"/>
      <c r="BO709" s="60"/>
      <c r="BP709" s="60"/>
      <c r="BQ709" s="60"/>
      <c r="BR709" s="60"/>
      <c r="BS709" s="60"/>
      <c r="BT709" s="60"/>
      <c r="BU709" s="60"/>
      <c r="BV709" s="60"/>
      <c r="BW709" s="60"/>
    </row>
    <row r="710" spans="1:75" s="18" customFormat="1">
      <c r="A710" s="18" t="s">
        <v>189</v>
      </c>
      <c r="C710" s="19"/>
      <c r="D710" s="18" t="s">
        <v>1</v>
      </c>
      <c r="E710" s="20">
        <v>20300</v>
      </c>
      <c r="F710" s="20">
        <v>0</v>
      </c>
      <c r="G710" s="20">
        <f t="shared" si="26"/>
        <v>-20300</v>
      </c>
      <c r="H710" s="20">
        <f t="shared" si="27"/>
        <v>0</v>
      </c>
      <c r="I710" s="61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  <c r="AN710" s="61"/>
      <c r="AO710" s="61"/>
      <c r="AP710" s="61"/>
      <c r="AQ710" s="61"/>
      <c r="AR710" s="61"/>
      <c r="AS710" s="61"/>
      <c r="AT710" s="61"/>
      <c r="AU710" s="61"/>
      <c r="AV710" s="61"/>
      <c r="AW710" s="61"/>
      <c r="AX710" s="61"/>
      <c r="AY710" s="61"/>
      <c r="AZ710" s="61"/>
      <c r="BA710" s="61"/>
      <c r="BB710" s="61"/>
      <c r="BC710" s="61"/>
      <c r="BD710" s="61"/>
      <c r="BE710" s="61"/>
      <c r="BF710" s="61"/>
      <c r="BG710" s="61"/>
      <c r="BH710" s="61"/>
      <c r="BI710" s="61"/>
      <c r="BJ710" s="61"/>
      <c r="BK710" s="61"/>
      <c r="BL710" s="61"/>
      <c r="BM710" s="61"/>
      <c r="BN710" s="61"/>
      <c r="BO710" s="61"/>
      <c r="BP710" s="61"/>
      <c r="BQ710" s="61"/>
      <c r="BR710" s="61"/>
      <c r="BS710" s="61"/>
      <c r="BT710" s="61"/>
      <c r="BU710" s="61"/>
      <c r="BV710" s="61"/>
      <c r="BW710" s="61"/>
    </row>
    <row r="711" spans="1:75" s="18" customFormat="1">
      <c r="A711" s="18">
        <v>4</v>
      </c>
      <c r="B711" s="18" t="s">
        <v>62</v>
      </c>
      <c r="C711" s="19" t="s">
        <v>88</v>
      </c>
      <c r="E711" s="20">
        <v>20300</v>
      </c>
      <c r="F711" s="20">
        <v>0</v>
      </c>
      <c r="G711" s="20">
        <f t="shared" si="26"/>
        <v>-20300</v>
      </c>
      <c r="H711" s="20">
        <f t="shared" si="27"/>
        <v>0</v>
      </c>
      <c r="I711" s="61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  <c r="AN711" s="61"/>
      <c r="AO711" s="61"/>
      <c r="AP711" s="61"/>
      <c r="AQ711" s="61"/>
      <c r="AR711" s="61"/>
      <c r="AS711" s="61"/>
      <c r="AT711" s="61"/>
      <c r="AU711" s="61"/>
      <c r="AV711" s="61"/>
      <c r="AW711" s="61"/>
      <c r="AX711" s="61"/>
      <c r="AY711" s="61"/>
      <c r="AZ711" s="61"/>
      <c r="BA711" s="61"/>
      <c r="BB711" s="61"/>
      <c r="BC711" s="61"/>
      <c r="BD711" s="61"/>
      <c r="BE711" s="61"/>
      <c r="BF711" s="61"/>
      <c r="BG711" s="61"/>
      <c r="BH711" s="61"/>
      <c r="BI711" s="61"/>
      <c r="BJ711" s="61"/>
      <c r="BK711" s="61"/>
      <c r="BL711" s="61"/>
      <c r="BM711" s="61"/>
      <c r="BN711" s="61"/>
      <c r="BO711" s="61"/>
      <c r="BP711" s="61"/>
      <c r="BQ711" s="61"/>
      <c r="BR711" s="61"/>
      <c r="BS711" s="61"/>
      <c r="BT711" s="61"/>
      <c r="BU711" s="61"/>
      <c r="BV711" s="61"/>
      <c r="BW711" s="61"/>
    </row>
    <row r="712" spans="1:75" s="18" customFormat="1">
      <c r="A712" s="18">
        <v>42</v>
      </c>
      <c r="B712" s="18" t="s">
        <v>89</v>
      </c>
      <c r="C712" s="19" t="s">
        <v>88</v>
      </c>
      <c r="E712" s="20">
        <v>20300</v>
      </c>
      <c r="F712" s="20">
        <v>0</v>
      </c>
      <c r="G712" s="20">
        <f t="shared" si="26"/>
        <v>-20300</v>
      </c>
      <c r="H712" s="20">
        <f t="shared" si="27"/>
        <v>0</v>
      </c>
      <c r="I712" s="61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  <c r="AN712" s="61"/>
      <c r="AO712" s="61"/>
      <c r="AP712" s="61"/>
      <c r="AQ712" s="61"/>
      <c r="AR712" s="61"/>
      <c r="AS712" s="61"/>
      <c r="AT712" s="61"/>
      <c r="AU712" s="61"/>
      <c r="AV712" s="61"/>
      <c r="AW712" s="61"/>
      <c r="AX712" s="61"/>
      <c r="AY712" s="61"/>
      <c r="AZ712" s="61"/>
      <c r="BA712" s="61"/>
      <c r="BB712" s="61"/>
      <c r="BC712" s="61"/>
      <c r="BD712" s="61"/>
      <c r="BE712" s="61"/>
      <c r="BF712" s="61"/>
      <c r="BG712" s="61"/>
      <c r="BH712" s="61"/>
      <c r="BI712" s="61"/>
      <c r="BJ712" s="61"/>
      <c r="BK712" s="61"/>
      <c r="BL712" s="61"/>
      <c r="BM712" s="61"/>
      <c r="BN712" s="61"/>
      <c r="BO712" s="61"/>
      <c r="BP712" s="61"/>
      <c r="BQ712" s="61"/>
      <c r="BR712" s="61"/>
      <c r="BS712" s="61"/>
      <c r="BT712" s="61"/>
      <c r="BU712" s="61"/>
      <c r="BV712" s="61"/>
      <c r="BW712" s="61"/>
    </row>
    <row r="713" spans="1:75" s="18" customFormat="1">
      <c r="A713" s="18">
        <v>421</v>
      </c>
      <c r="B713" s="18" t="s">
        <v>90</v>
      </c>
      <c r="C713" s="19" t="s">
        <v>88</v>
      </c>
      <c r="E713" s="20">
        <v>20300</v>
      </c>
      <c r="F713" s="20">
        <v>0</v>
      </c>
      <c r="G713" s="20">
        <f t="shared" ref="G713:G719" si="28">F713-E713</f>
        <v>-20300</v>
      </c>
      <c r="H713" s="20">
        <f t="shared" si="27"/>
        <v>0</v>
      </c>
      <c r="I713" s="61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  <c r="AN713" s="61"/>
      <c r="AO713" s="61"/>
      <c r="AP713" s="61"/>
      <c r="AQ713" s="61"/>
      <c r="AR713" s="61"/>
      <c r="AS713" s="61"/>
      <c r="AT713" s="61"/>
      <c r="AU713" s="61"/>
      <c r="AV713" s="61"/>
      <c r="AW713" s="61"/>
      <c r="AX713" s="61"/>
      <c r="AY713" s="61"/>
      <c r="AZ713" s="61"/>
      <c r="BA713" s="61"/>
      <c r="BB713" s="61"/>
      <c r="BC713" s="61"/>
      <c r="BD713" s="61"/>
      <c r="BE713" s="61"/>
      <c r="BF713" s="61"/>
      <c r="BG713" s="61"/>
      <c r="BH713" s="61"/>
      <c r="BI713" s="61"/>
      <c r="BJ713" s="61"/>
      <c r="BK713" s="61"/>
      <c r="BL713" s="61"/>
      <c r="BM713" s="61"/>
      <c r="BN713" s="61"/>
      <c r="BO713" s="61"/>
      <c r="BP713" s="61"/>
      <c r="BQ713" s="61"/>
      <c r="BR713" s="61"/>
      <c r="BS713" s="61"/>
      <c r="BT713" s="61"/>
      <c r="BU713" s="61"/>
      <c r="BV713" s="61"/>
      <c r="BW713" s="61"/>
    </row>
    <row r="714" spans="1:75" s="42" customFormat="1" ht="15.75">
      <c r="A714" s="42" t="s">
        <v>123</v>
      </c>
      <c r="C714" s="43"/>
      <c r="E714" s="44">
        <v>2000</v>
      </c>
      <c r="F714" s="44">
        <v>2000</v>
      </c>
      <c r="G714" s="44">
        <f t="shared" si="28"/>
        <v>0</v>
      </c>
      <c r="H714" s="44">
        <f t="shared" si="27"/>
        <v>1</v>
      </c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9"/>
      <c r="AM714" s="59"/>
      <c r="AN714" s="59"/>
      <c r="AO714" s="59"/>
      <c r="AP714" s="59"/>
      <c r="AQ714" s="59"/>
      <c r="AR714" s="59"/>
      <c r="AS714" s="59"/>
      <c r="AT714" s="59"/>
      <c r="AU714" s="59"/>
      <c r="AV714" s="59"/>
      <c r="AW714" s="59"/>
      <c r="AX714" s="59"/>
      <c r="AY714" s="59"/>
      <c r="AZ714" s="59"/>
      <c r="BA714" s="59"/>
      <c r="BB714" s="59"/>
      <c r="BC714" s="59"/>
      <c r="BD714" s="59"/>
      <c r="BE714" s="59"/>
      <c r="BF714" s="59"/>
      <c r="BG714" s="59"/>
      <c r="BH714" s="59"/>
      <c r="BI714" s="59"/>
      <c r="BJ714" s="59"/>
      <c r="BK714" s="59"/>
      <c r="BL714" s="59"/>
      <c r="BM714" s="59"/>
      <c r="BN714" s="59"/>
      <c r="BO714" s="59"/>
      <c r="BP714" s="59"/>
      <c r="BQ714" s="59"/>
      <c r="BR714" s="59"/>
      <c r="BS714" s="59"/>
      <c r="BT714" s="59"/>
      <c r="BU714" s="59"/>
      <c r="BV714" s="59"/>
      <c r="BW714" s="59"/>
    </row>
    <row r="715" spans="1:75" s="37" customFormat="1">
      <c r="A715" s="37" t="s">
        <v>190</v>
      </c>
      <c r="C715" s="38"/>
      <c r="E715" s="39">
        <v>2000</v>
      </c>
      <c r="F715" s="39">
        <v>2000</v>
      </c>
      <c r="G715" s="40">
        <f t="shared" si="28"/>
        <v>0</v>
      </c>
      <c r="H715" s="40">
        <f t="shared" si="27"/>
        <v>1</v>
      </c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  <c r="AC715" s="60"/>
      <c r="AD715" s="60"/>
      <c r="AE715" s="60"/>
      <c r="AF715" s="60"/>
      <c r="AG715" s="60"/>
      <c r="AH715" s="60"/>
      <c r="AI715" s="60"/>
      <c r="AJ715" s="60"/>
      <c r="AK715" s="60"/>
      <c r="AL715" s="60"/>
      <c r="AM715" s="60"/>
      <c r="AN715" s="60"/>
      <c r="AO715" s="60"/>
      <c r="AP715" s="60"/>
      <c r="AQ715" s="60"/>
      <c r="AR715" s="60"/>
      <c r="AS715" s="60"/>
      <c r="AT715" s="60"/>
      <c r="AU715" s="60"/>
      <c r="AV715" s="60"/>
      <c r="AW715" s="60"/>
      <c r="AX715" s="60"/>
      <c r="AY715" s="60"/>
      <c r="AZ715" s="60"/>
      <c r="BA715" s="60"/>
      <c r="BB715" s="60"/>
      <c r="BC715" s="60"/>
      <c r="BD715" s="60"/>
      <c r="BE715" s="60"/>
      <c r="BF715" s="60"/>
      <c r="BG715" s="60"/>
      <c r="BH715" s="60"/>
      <c r="BI715" s="60"/>
      <c r="BJ715" s="60"/>
      <c r="BK715" s="60"/>
      <c r="BL715" s="60"/>
      <c r="BM715" s="60"/>
      <c r="BN715" s="60"/>
      <c r="BO715" s="60"/>
      <c r="BP715" s="60"/>
      <c r="BQ715" s="60"/>
      <c r="BR715" s="60"/>
      <c r="BS715" s="60"/>
      <c r="BT715" s="60"/>
      <c r="BU715" s="60"/>
      <c r="BV715" s="60"/>
      <c r="BW715" s="60"/>
    </row>
    <row r="716" spans="1:75" s="18" customFormat="1">
      <c r="A716" s="18" t="s">
        <v>189</v>
      </c>
      <c r="C716" s="19"/>
      <c r="E716" s="20">
        <v>2000</v>
      </c>
      <c r="F716" s="20">
        <v>2000</v>
      </c>
      <c r="G716" s="20">
        <f t="shared" si="28"/>
        <v>0</v>
      </c>
      <c r="H716" s="20">
        <f t="shared" si="27"/>
        <v>1</v>
      </c>
      <c r="I716" s="61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  <c r="AN716" s="61"/>
      <c r="AO716" s="61"/>
      <c r="AP716" s="61"/>
      <c r="AQ716" s="61"/>
      <c r="AR716" s="61"/>
      <c r="AS716" s="61"/>
      <c r="AT716" s="61"/>
      <c r="AU716" s="61"/>
      <c r="AV716" s="61"/>
      <c r="AW716" s="61"/>
      <c r="AX716" s="61"/>
      <c r="AY716" s="61"/>
      <c r="AZ716" s="61"/>
      <c r="BA716" s="61"/>
      <c r="BB716" s="61"/>
      <c r="BC716" s="61"/>
      <c r="BD716" s="61"/>
      <c r="BE716" s="61"/>
      <c r="BF716" s="61"/>
      <c r="BG716" s="61"/>
      <c r="BH716" s="61"/>
      <c r="BI716" s="61"/>
      <c r="BJ716" s="61"/>
      <c r="BK716" s="61"/>
      <c r="BL716" s="61"/>
      <c r="BM716" s="61"/>
      <c r="BN716" s="61"/>
      <c r="BO716" s="61"/>
      <c r="BP716" s="61"/>
      <c r="BQ716" s="61"/>
      <c r="BR716" s="61"/>
      <c r="BS716" s="61"/>
      <c r="BT716" s="61"/>
      <c r="BU716" s="61"/>
      <c r="BV716" s="61"/>
      <c r="BW716" s="61"/>
    </row>
    <row r="717" spans="1:75" s="18" customFormat="1">
      <c r="A717" s="18">
        <v>3</v>
      </c>
      <c r="B717" s="18" t="s">
        <v>10</v>
      </c>
      <c r="C717" s="19" t="s">
        <v>115</v>
      </c>
      <c r="E717" s="20">
        <v>2000</v>
      </c>
      <c r="F717" s="20">
        <v>2000</v>
      </c>
      <c r="G717" s="20">
        <f t="shared" si="28"/>
        <v>0</v>
      </c>
      <c r="H717" s="20">
        <f t="shared" si="27"/>
        <v>1</v>
      </c>
      <c r="I717" s="61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  <c r="AN717" s="61"/>
      <c r="AO717" s="61"/>
      <c r="AP717" s="61"/>
      <c r="AQ717" s="61"/>
      <c r="AR717" s="61"/>
      <c r="AS717" s="61"/>
      <c r="AT717" s="61"/>
      <c r="AU717" s="61"/>
      <c r="AV717" s="61"/>
      <c r="AW717" s="61"/>
      <c r="AX717" s="61"/>
      <c r="AY717" s="61"/>
      <c r="AZ717" s="61"/>
      <c r="BA717" s="61"/>
      <c r="BB717" s="61"/>
      <c r="BC717" s="61"/>
      <c r="BD717" s="61"/>
      <c r="BE717" s="61"/>
      <c r="BF717" s="61"/>
      <c r="BG717" s="61"/>
      <c r="BH717" s="61"/>
      <c r="BI717" s="61"/>
      <c r="BJ717" s="61"/>
      <c r="BK717" s="61"/>
      <c r="BL717" s="61"/>
      <c r="BM717" s="61"/>
      <c r="BN717" s="61"/>
      <c r="BO717" s="61"/>
      <c r="BP717" s="61"/>
      <c r="BQ717" s="61"/>
      <c r="BR717" s="61"/>
      <c r="BS717" s="61"/>
      <c r="BT717" s="61"/>
      <c r="BU717" s="61"/>
      <c r="BV717" s="61"/>
      <c r="BW717" s="61"/>
    </row>
    <row r="718" spans="1:75" s="18" customFormat="1">
      <c r="A718" s="18">
        <v>32</v>
      </c>
      <c r="B718" s="18" t="s">
        <v>31</v>
      </c>
      <c r="C718" s="19" t="s">
        <v>115</v>
      </c>
      <c r="E718" s="20">
        <v>2000</v>
      </c>
      <c r="F718" s="20">
        <v>2000</v>
      </c>
      <c r="G718" s="20">
        <f t="shared" si="28"/>
        <v>0</v>
      </c>
      <c r="H718" s="20">
        <f t="shared" si="27"/>
        <v>1</v>
      </c>
      <c r="I718" s="61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  <c r="AN718" s="61"/>
      <c r="AO718" s="61"/>
      <c r="AP718" s="61"/>
      <c r="AQ718" s="61"/>
      <c r="AR718" s="61"/>
      <c r="AS718" s="61"/>
      <c r="AT718" s="61"/>
      <c r="AU718" s="61"/>
      <c r="AV718" s="61"/>
      <c r="AW718" s="61"/>
      <c r="AX718" s="61"/>
      <c r="AY718" s="61"/>
      <c r="AZ718" s="61"/>
      <c r="BA718" s="61"/>
      <c r="BB718" s="61"/>
      <c r="BC718" s="61"/>
      <c r="BD718" s="61"/>
      <c r="BE718" s="61"/>
      <c r="BF718" s="61"/>
      <c r="BG718" s="61"/>
      <c r="BH718" s="61"/>
      <c r="BI718" s="61"/>
      <c r="BJ718" s="61"/>
      <c r="BK718" s="61"/>
      <c r="BL718" s="61"/>
      <c r="BM718" s="61"/>
      <c r="BN718" s="61"/>
      <c r="BO718" s="61"/>
      <c r="BP718" s="61"/>
      <c r="BQ718" s="61"/>
      <c r="BR718" s="61"/>
      <c r="BS718" s="61"/>
      <c r="BT718" s="61"/>
      <c r="BU718" s="61"/>
      <c r="BV718" s="61"/>
      <c r="BW718" s="61"/>
    </row>
    <row r="719" spans="1:75" s="18" customFormat="1">
      <c r="A719" s="18">
        <v>323</v>
      </c>
      <c r="B719" s="18" t="s">
        <v>34</v>
      </c>
      <c r="C719" s="19" t="s">
        <v>115</v>
      </c>
      <c r="E719" s="20">
        <v>2000</v>
      </c>
      <c r="F719" s="20">
        <v>2000</v>
      </c>
      <c r="G719" s="20">
        <f t="shared" si="28"/>
        <v>0</v>
      </c>
      <c r="H719" s="20">
        <f t="shared" si="27"/>
        <v>1</v>
      </c>
      <c r="I719" s="61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  <c r="AN719" s="61"/>
      <c r="AO719" s="61"/>
      <c r="AP719" s="61"/>
      <c r="AQ719" s="61"/>
      <c r="AR719" s="61"/>
      <c r="AS719" s="61"/>
      <c r="AT719" s="61"/>
      <c r="AU719" s="61"/>
      <c r="AV719" s="61"/>
      <c r="AW719" s="61"/>
      <c r="AX719" s="61"/>
      <c r="AY719" s="61"/>
      <c r="AZ719" s="61"/>
      <c r="BA719" s="61"/>
      <c r="BB719" s="61"/>
      <c r="BC719" s="61"/>
      <c r="BD719" s="61"/>
      <c r="BE719" s="61"/>
      <c r="BF719" s="61"/>
      <c r="BG719" s="61"/>
      <c r="BH719" s="61"/>
      <c r="BI719" s="61"/>
      <c r="BJ719" s="61"/>
      <c r="BK719" s="61"/>
      <c r="BL719" s="61"/>
      <c r="BM719" s="61"/>
      <c r="BN719" s="61"/>
      <c r="BO719" s="61"/>
      <c r="BP719" s="61"/>
      <c r="BQ719" s="61"/>
      <c r="BR719" s="61"/>
      <c r="BS719" s="61"/>
      <c r="BT719" s="61"/>
      <c r="BU719" s="61"/>
      <c r="BV719" s="61"/>
      <c r="BW719" s="61"/>
    </row>
    <row r="720" spans="1:75" s="18" customFormat="1">
      <c r="C720" s="19"/>
      <c r="E720" s="20"/>
      <c r="F720" s="20"/>
      <c r="G720" s="20"/>
      <c r="H720" s="21"/>
      <c r="I720" s="61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  <c r="AN720" s="61"/>
      <c r="AO720" s="61"/>
      <c r="AP720" s="61"/>
      <c r="AQ720" s="61"/>
      <c r="AR720" s="61"/>
      <c r="AS720" s="61"/>
      <c r="AT720" s="61"/>
      <c r="AU720" s="61"/>
      <c r="AV720" s="61"/>
      <c r="AW720" s="61"/>
      <c r="AX720" s="61"/>
      <c r="AY720" s="61"/>
      <c r="AZ720" s="61"/>
      <c r="BA720" s="61"/>
      <c r="BB720" s="61"/>
      <c r="BC720" s="61"/>
      <c r="BD720" s="61"/>
      <c r="BE720" s="61"/>
      <c r="BF720" s="61"/>
      <c r="BG720" s="61"/>
      <c r="BH720" s="61"/>
      <c r="BI720" s="61"/>
      <c r="BJ720" s="61"/>
      <c r="BK720" s="61"/>
      <c r="BL720" s="61"/>
      <c r="BM720" s="61"/>
      <c r="BN720" s="61"/>
      <c r="BO720" s="61"/>
      <c r="BP720" s="61"/>
      <c r="BQ720" s="61"/>
      <c r="BR720" s="61"/>
      <c r="BS720" s="61"/>
      <c r="BT720" s="61"/>
      <c r="BU720" s="61"/>
      <c r="BV720" s="61"/>
      <c r="BW720" s="61"/>
    </row>
    <row r="721" spans="1:75" s="18" customFormat="1">
      <c r="C721" s="19"/>
      <c r="E721" s="20"/>
      <c r="F721" s="20"/>
      <c r="G721" s="20"/>
      <c r="H721" s="21"/>
      <c r="I721" s="61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  <c r="AN721" s="61"/>
      <c r="AO721" s="61"/>
      <c r="AP721" s="61"/>
      <c r="AQ721" s="61"/>
      <c r="AR721" s="61"/>
      <c r="AS721" s="61"/>
      <c r="AT721" s="61"/>
      <c r="AU721" s="61"/>
      <c r="AV721" s="61"/>
      <c r="AW721" s="61"/>
      <c r="AX721" s="61"/>
      <c r="AY721" s="61"/>
      <c r="AZ721" s="61"/>
      <c r="BA721" s="61"/>
      <c r="BB721" s="61"/>
      <c r="BC721" s="61"/>
      <c r="BD721" s="61"/>
      <c r="BE721" s="61"/>
      <c r="BF721" s="61"/>
      <c r="BG721" s="61"/>
      <c r="BH721" s="61"/>
      <c r="BI721" s="61"/>
      <c r="BJ721" s="61"/>
      <c r="BK721" s="61"/>
      <c r="BL721" s="61"/>
      <c r="BM721" s="61"/>
      <c r="BN721" s="61"/>
      <c r="BO721" s="61"/>
      <c r="BP721" s="61"/>
      <c r="BQ721" s="61"/>
      <c r="BR721" s="61"/>
      <c r="BS721" s="61"/>
      <c r="BT721" s="61"/>
      <c r="BU721" s="61"/>
      <c r="BV721" s="61"/>
      <c r="BW721" s="61"/>
    </row>
    <row r="722" spans="1:75" s="18" customFormat="1">
      <c r="C722" s="19"/>
      <c r="E722" s="20"/>
      <c r="F722" s="20"/>
      <c r="G722" s="20"/>
      <c r="H722" s="21"/>
      <c r="I722" s="61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  <c r="AN722" s="61"/>
      <c r="AO722" s="61"/>
      <c r="AP722" s="61"/>
      <c r="AQ722" s="61"/>
      <c r="AR722" s="61"/>
      <c r="AS722" s="61"/>
      <c r="AT722" s="61"/>
      <c r="AU722" s="61"/>
      <c r="AV722" s="61"/>
      <c r="AW722" s="61"/>
      <c r="AX722" s="61"/>
      <c r="AY722" s="61"/>
      <c r="AZ722" s="61"/>
      <c r="BA722" s="61"/>
      <c r="BB722" s="61"/>
      <c r="BC722" s="61"/>
      <c r="BD722" s="61"/>
      <c r="BE722" s="61"/>
      <c r="BF722" s="61"/>
      <c r="BG722" s="61"/>
      <c r="BH722" s="61"/>
      <c r="BI722" s="61"/>
      <c r="BJ722" s="61"/>
      <c r="BK722" s="61"/>
      <c r="BL722" s="61"/>
      <c r="BM722" s="61"/>
      <c r="BN722" s="61"/>
      <c r="BO722" s="61"/>
      <c r="BP722" s="61"/>
      <c r="BQ722" s="61"/>
      <c r="BR722" s="61"/>
      <c r="BS722" s="61"/>
      <c r="BT722" s="61"/>
      <c r="BU722" s="61"/>
      <c r="BV722" s="61"/>
      <c r="BW722" s="61"/>
    </row>
    <row r="724" spans="1:75" ht="11.45" customHeight="1">
      <c r="A724" s="30">
        <v>11</v>
      </c>
      <c r="B724" s="31" t="s">
        <v>191</v>
      </c>
    </row>
    <row r="725" spans="1:75" ht="11.45" customHeight="1">
      <c r="A725" s="30" t="s">
        <v>192</v>
      </c>
      <c r="B725" s="31" t="s">
        <v>193</v>
      </c>
    </row>
    <row r="726" spans="1:75" ht="11.45" customHeight="1">
      <c r="A726" s="30">
        <v>31</v>
      </c>
      <c r="B726" s="31" t="s">
        <v>194</v>
      </c>
    </row>
    <row r="727" spans="1:75" ht="11.45" customHeight="1">
      <c r="A727" s="30" t="s">
        <v>195</v>
      </c>
      <c r="B727" s="31" t="s">
        <v>196</v>
      </c>
    </row>
    <row r="728" spans="1:75" ht="11.45" customHeight="1">
      <c r="A728" s="30">
        <v>41</v>
      </c>
      <c r="B728" s="31" t="s">
        <v>292</v>
      </c>
    </row>
    <row r="729" spans="1:75" ht="11.45" customHeight="1">
      <c r="A729" s="30" t="s">
        <v>198</v>
      </c>
      <c r="B729" s="31" t="s">
        <v>197</v>
      </c>
    </row>
    <row r="730" spans="1:75" ht="11.45" customHeight="1">
      <c r="A730" s="30">
        <v>51</v>
      </c>
      <c r="B730" s="31" t="s">
        <v>199</v>
      </c>
    </row>
    <row r="731" spans="1:75" ht="11.45" customHeight="1">
      <c r="A731" s="30" t="s">
        <v>200</v>
      </c>
      <c r="B731" s="31" t="s">
        <v>201</v>
      </c>
    </row>
    <row r="732" spans="1:75" ht="11.45" customHeight="1">
      <c r="A732" s="30">
        <v>52</v>
      </c>
      <c r="B732" s="31" t="s">
        <v>202</v>
      </c>
    </row>
    <row r="733" spans="1:75" ht="11.45" customHeight="1">
      <c r="A733" s="30" t="s">
        <v>203</v>
      </c>
      <c r="B733" s="31" t="s">
        <v>204</v>
      </c>
    </row>
    <row r="734" spans="1:75" ht="11.45" customHeight="1">
      <c r="A734" s="30">
        <v>54</v>
      </c>
      <c r="B734" s="31" t="s">
        <v>205</v>
      </c>
    </row>
    <row r="735" spans="1:75" ht="11.45" customHeight="1">
      <c r="A735" s="30">
        <v>55</v>
      </c>
      <c r="B735" s="31" t="s">
        <v>206</v>
      </c>
    </row>
    <row r="736" spans="1:75" ht="11.45" customHeight="1">
      <c r="A736" s="31">
        <v>56</v>
      </c>
      <c r="B736" s="31" t="s">
        <v>207</v>
      </c>
    </row>
    <row r="737" spans="1:7" ht="11.45" customHeight="1">
      <c r="A737" s="31">
        <v>84</v>
      </c>
      <c r="B737" s="31" t="s">
        <v>208</v>
      </c>
    </row>
    <row r="738" spans="1:7" s="53" customFormat="1">
      <c r="A738" s="75">
        <v>92</v>
      </c>
      <c r="B738" s="76" t="s">
        <v>278</v>
      </c>
      <c r="C738" s="71"/>
      <c r="E738" s="72"/>
      <c r="F738" s="72"/>
      <c r="G738" s="73"/>
    </row>
    <row r="739" spans="1:7" s="53" customFormat="1">
      <c r="C739" s="71"/>
      <c r="E739" s="72"/>
      <c r="F739" s="72"/>
      <c r="G739" s="73"/>
    </row>
    <row r="740" spans="1:7" s="53" customFormat="1">
      <c r="C740" s="71"/>
      <c r="E740" s="72"/>
      <c r="F740" s="72"/>
      <c r="G740" s="73"/>
    </row>
    <row r="741" spans="1:7" s="53" customFormat="1">
      <c r="C741" s="71"/>
      <c r="E741" s="72"/>
      <c r="F741" s="72"/>
      <c r="G741" s="73"/>
    </row>
    <row r="742" spans="1:7" s="53" customFormat="1">
      <c r="C742" s="71"/>
      <c r="E742" s="72"/>
      <c r="F742" s="72"/>
      <c r="G742" s="73"/>
    </row>
    <row r="743" spans="1:7" s="53" customFormat="1">
      <c r="C743" s="71"/>
      <c r="E743" s="72"/>
      <c r="F743" s="72"/>
      <c r="G743" s="73"/>
    </row>
    <row r="744" spans="1:7" s="53" customFormat="1">
      <c r="C744" s="71"/>
      <c r="E744" s="72"/>
      <c r="F744" s="72"/>
      <c r="G744" s="73"/>
    </row>
    <row r="745" spans="1:7" s="53" customFormat="1">
      <c r="C745" s="71"/>
      <c r="E745" s="72"/>
      <c r="F745" s="72"/>
      <c r="G745" s="73"/>
    </row>
    <row r="746" spans="1:7" s="53" customFormat="1">
      <c r="C746" s="71"/>
      <c r="E746" s="72"/>
      <c r="F746" s="72"/>
      <c r="G746" s="73"/>
    </row>
    <row r="747" spans="1:7" s="53" customFormat="1">
      <c r="C747" s="71"/>
      <c r="E747" s="72"/>
      <c r="F747" s="72"/>
      <c r="G747" s="73"/>
    </row>
    <row r="748" spans="1:7" s="53" customFormat="1">
      <c r="C748" s="71"/>
      <c r="E748" s="72"/>
      <c r="F748" s="72"/>
      <c r="G748" s="73"/>
    </row>
    <row r="749" spans="1:7" s="53" customFormat="1">
      <c r="C749" s="71"/>
      <c r="E749" s="72"/>
      <c r="F749" s="72"/>
      <c r="G749" s="73"/>
    </row>
    <row r="750" spans="1:7" s="53" customFormat="1">
      <c r="C750" s="71"/>
      <c r="E750" s="72"/>
      <c r="F750" s="72"/>
      <c r="G750" s="73"/>
    </row>
    <row r="751" spans="1:7" s="53" customFormat="1">
      <c r="C751" s="71"/>
      <c r="E751" s="72"/>
      <c r="F751" s="72"/>
      <c r="G751" s="73"/>
    </row>
    <row r="752" spans="1:7" s="53" customFormat="1">
      <c r="C752" s="71"/>
      <c r="E752" s="72"/>
      <c r="F752" s="72"/>
      <c r="G752" s="73"/>
    </row>
    <row r="753" spans="3:7" s="53" customFormat="1">
      <c r="C753" s="71"/>
      <c r="E753" s="72"/>
      <c r="F753" s="72"/>
      <c r="G753" s="73"/>
    </row>
    <row r="754" spans="3:7" s="53" customFormat="1">
      <c r="C754" s="71"/>
      <c r="E754" s="72"/>
      <c r="F754" s="72"/>
      <c r="G754" s="73"/>
    </row>
    <row r="755" spans="3:7" s="53" customFormat="1">
      <c r="C755" s="71"/>
      <c r="E755" s="72"/>
      <c r="F755" s="72"/>
      <c r="G755" s="73"/>
    </row>
    <row r="756" spans="3:7" s="53" customFormat="1">
      <c r="C756" s="71"/>
      <c r="E756" s="72"/>
      <c r="F756" s="72"/>
      <c r="G756" s="73"/>
    </row>
    <row r="757" spans="3:7" s="53" customFormat="1">
      <c r="C757" s="71"/>
      <c r="E757" s="72"/>
      <c r="F757" s="72"/>
      <c r="G757" s="73"/>
    </row>
    <row r="758" spans="3:7" s="53" customFormat="1">
      <c r="C758" s="71"/>
      <c r="E758" s="72"/>
      <c r="F758" s="72"/>
      <c r="G758" s="73"/>
    </row>
    <row r="759" spans="3:7" s="53" customFormat="1">
      <c r="C759" s="71"/>
      <c r="E759" s="72"/>
      <c r="F759" s="72"/>
      <c r="G759" s="73"/>
    </row>
    <row r="760" spans="3:7" s="53" customFormat="1">
      <c r="C760" s="71"/>
      <c r="E760" s="72"/>
      <c r="F760" s="72"/>
      <c r="G760" s="73"/>
    </row>
    <row r="761" spans="3:7" s="53" customFormat="1">
      <c r="C761" s="71"/>
      <c r="E761" s="72"/>
      <c r="F761" s="72"/>
      <c r="G761" s="73"/>
    </row>
    <row r="762" spans="3:7" s="53" customFormat="1">
      <c r="C762" s="71"/>
      <c r="E762" s="72"/>
      <c r="F762" s="72"/>
      <c r="G762" s="73"/>
    </row>
    <row r="763" spans="3:7" s="53" customFormat="1">
      <c r="C763" s="71"/>
      <c r="E763" s="72"/>
      <c r="F763" s="72"/>
      <c r="G763" s="73"/>
    </row>
    <row r="764" spans="3:7" s="53" customFormat="1">
      <c r="C764" s="71"/>
      <c r="E764" s="72"/>
      <c r="F764" s="72"/>
      <c r="G764" s="73"/>
    </row>
    <row r="765" spans="3:7" s="53" customFormat="1">
      <c r="C765" s="71"/>
      <c r="E765" s="72"/>
      <c r="F765" s="72"/>
      <c r="G765" s="73"/>
    </row>
    <row r="766" spans="3:7" s="53" customFormat="1">
      <c r="C766" s="71"/>
      <c r="E766" s="72"/>
      <c r="F766" s="72"/>
      <c r="G766" s="73"/>
    </row>
    <row r="767" spans="3:7" s="53" customFormat="1">
      <c r="C767" s="71"/>
      <c r="E767" s="72"/>
      <c r="F767" s="72"/>
      <c r="G767" s="73"/>
    </row>
    <row r="768" spans="3:7" s="53" customFormat="1">
      <c r="C768" s="71"/>
      <c r="E768" s="72"/>
      <c r="F768" s="72"/>
      <c r="G768" s="73"/>
    </row>
    <row r="769" spans="3:7" s="53" customFormat="1">
      <c r="C769" s="71"/>
      <c r="E769" s="72"/>
      <c r="F769" s="72"/>
      <c r="G769" s="73"/>
    </row>
    <row r="770" spans="3:7" s="53" customFormat="1">
      <c r="C770" s="71"/>
      <c r="E770" s="72"/>
      <c r="F770" s="72"/>
      <c r="G770" s="73"/>
    </row>
    <row r="771" spans="3:7" s="53" customFormat="1">
      <c r="C771" s="71"/>
      <c r="E771" s="72"/>
      <c r="F771" s="72"/>
      <c r="G771" s="73"/>
    </row>
    <row r="772" spans="3:7" s="53" customFormat="1">
      <c r="C772" s="71"/>
      <c r="E772" s="72"/>
      <c r="F772" s="72"/>
      <c r="G772" s="73"/>
    </row>
    <row r="773" spans="3:7" s="53" customFormat="1">
      <c r="C773" s="71"/>
      <c r="E773" s="72"/>
      <c r="F773" s="72"/>
      <c r="G773" s="73"/>
    </row>
    <row r="774" spans="3:7" s="53" customFormat="1">
      <c r="C774" s="71"/>
      <c r="E774" s="72"/>
      <c r="F774" s="72"/>
      <c r="G774" s="73"/>
    </row>
    <row r="775" spans="3:7" s="53" customFormat="1">
      <c r="C775" s="71"/>
      <c r="E775" s="72"/>
      <c r="F775" s="72"/>
      <c r="G775" s="73"/>
    </row>
    <row r="776" spans="3:7" s="53" customFormat="1">
      <c r="C776" s="71"/>
      <c r="E776" s="72"/>
      <c r="F776" s="72"/>
      <c r="G776" s="73"/>
    </row>
    <row r="777" spans="3:7" s="53" customFormat="1">
      <c r="C777" s="71"/>
      <c r="E777" s="72"/>
      <c r="F777" s="72"/>
      <c r="G777" s="73"/>
    </row>
    <row r="778" spans="3:7" s="53" customFormat="1">
      <c r="C778" s="71"/>
      <c r="E778" s="72"/>
      <c r="F778" s="72"/>
      <c r="G778" s="73"/>
    </row>
    <row r="779" spans="3:7" s="53" customFormat="1">
      <c r="C779" s="71"/>
      <c r="E779" s="72"/>
      <c r="F779" s="72"/>
      <c r="G779" s="73"/>
    </row>
    <row r="780" spans="3:7" s="53" customFormat="1">
      <c r="C780" s="71"/>
      <c r="E780" s="72"/>
      <c r="F780" s="72"/>
      <c r="G780" s="73"/>
    </row>
    <row r="781" spans="3:7" s="53" customFormat="1">
      <c r="C781" s="71"/>
      <c r="E781" s="72"/>
      <c r="F781" s="72"/>
      <c r="G781" s="73"/>
    </row>
    <row r="782" spans="3:7" s="53" customFormat="1">
      <c r="C782" s="71"/>
      <c r="E782" s="72"/>
      <c r="F782" s="72"/>
      <c r="G782" s="73"/>
    </row>
    <row r="783" spans="3:7" s="53" customFormat="1">
      <c r="C783" s="71"/>
      <c r="E783" s="72"/>
      <c r="F783" s="72"/>
      <c r="G783" s="73"/>
    </row>
    <row r="784" spans="3:7" s="53" customFormat="1">
      <c r="C784" s="71"/>
      <c r="E784" s="72"/>
      <c r="F784" s="72"/>
      <c r="G784" s="73"/>
    </row>
    <row r="785" spans="3:7" s="53" customFormat="1">
      <c r="C785" s="71"/>
      <c r="E785" s="72"/>
      <c r="F785" s="72"/>
      <c r="G785" s="73"/>
    </row>
    <row r="786" spans="3:7" s="53" customFormat="1">
      <c r="C786" s="71"/>
      <c r="E786" s="72"/>
      <c r="F786" s="72"/>
      <c r="G786" s="73"/>
    </row>
    <row r="787" spans="3:7" s="53" customFormat="1">
      <c r="C787" s="71"/>
      <c r="E787" s="72"/>
      <c r="F787" s="72"/>
      <c r="G787" s="73"/>
    </row>
    <row r="788" spans="3:7" s="53" customFormat="1">
      <c r="C788" s="71"/>
      <c r="E788" s="72"/>
      <c r="F788" s="72"/>
      <c r="G788" s="73"/>
    </row>
    <row r="789" spans="3:7" s="53" customFormat="1">
      <c r="C789" s="71"/>
      <c r="E789" s="72"/>
      <c r="F789" s="72"/>
      <c r="G789" s="73"/>
    </row>
    <row r="790" spans="3:7" s="53" customFormat="1">
      <c r="C790" s="71"/>
      <c r="E790" s="72"/>
      <c r="F790" s="72"/>
      <c r="G790" s="73"/>
    </row>
    <row r="791" spans="3:7" s="53" customFormat="1">
      <c r="C791" s="71"/>
      <c r="E791" s="72"/>
      <c r="F791" s="72"/>
      <c r="G791" s="73"/>
    </row>
    <row r="792" spans="3:7" s="53" customFormat="1">
      <c r="C792" s="71"/>
      <c r="E792" s="72"/>
      <c r="F792" s="72"/>
      <c r="G792" s="73"/>
    </row>
    <row r="793" spans="3:7" s="53" customFormat="1">
      <c r="C793" s="71"/>
      <c r="E793" s="72"/>
      <c r="F793" s="72"/>
      <c r="G793" s="73"/>
    </row>
    <row r="794" spans="3:7" s="53" customFormat="1">
      <c r="C794" s="71"/>
      <c r="E794" s="72"/>
      <c r="F794" s="72"/>
      <c r="G794" s="73"/>
    </row>
    <row r="795" spans="3:7" s="53" customFormat="1">
      <c r="C795" s="71"/>
      <c r="E795" s="72"/>
      <c r="F795" s="72"/>
      <c r="G795" s="73"/>
    </row>
    <row r="796" spans="3:7" s="53" customFormat="1">
      <c r="C796" s="71"/>
      <c r="E796" s="72"/>
      <c r="F796" s="72"/>
      <c r="G796" s="73"/>
    </row>
    <row r="797" spans="3:7" s="53" customFormat="1">
      <c r="C797" s="71"/>
      <c r="E797" s="72"/>
      <c r="F797" s="72"/>
      <c r="G797" s="73"/>
    </row>
    <row r="798" spans="3:7" s="53" customFormat="1">
      <c r="C798" s="71"/>
      <c r="E798" s="72"/>
      <c r="F798" s="72"/>
      <c r="G798" s="73"/>
    </row>
    <row r="799" spans="3:7" s="53" customFormat="1">
      <c r="C799" s="71"/>
      <c r="E799" s="72"/>
      <c r="F799" s="72"/>
      <c r="G799" s="73"/>
    </row>
    <row r="800" spans="3:7" s="53" customFormat="1">
      <c r="C800" s="71"/>
      <c r="E800" s="72"/>
      <c r="F800" s="72"/>
      <c r="G800" s="73"/>
    </row>
    <row r="801" spans="3:7" s="53" customFormat="1">
      <c r="C801" s="71"/>
      <c r="E801" s="72"/>
      <c r="F801" s="72"/>
      <c r="G801" s="73"/>
    </row>
    <row r="802" spans="3:7" s="53" customFormat="1">
      <c r="C802" s="71"/>
      <c r="E802" s="72"/>
      <c r="F802" s="72"/>
      <c r="G802" s="73"/>
    </row>
    <row r="803" spans="3:7" s="53" customFormat="1">
      <c r="C803" s="71"/>
      <c r="E803" s="72"/>
      <c r="F803" s="72"/>
      <c r="G803" s="73"/>
    </row>
    <row r="804" spans="3:7" s="53" customFormat="1">
      <c r="C804" s="71"/>
      <c r="E804" s="72"/>
      <c r="F804" s="72"/>
      <c r="G804" s="73"/>
    </row>
    <row r="805" spans="3:7" s="53" customFormat="1">
      <c r="C805" s="71"/>
      <c r="E805" s="72"/>
      <c r="F805" s="72"/>
      <c r="G805" s="73"/>
    </row>
    <row r="806" spans="3:7" s="53" customFormat="1">
      <c r="C806" s="71"/>
      <c r="E806" s="72"/>
      <c r="F806" s="72"/>
      <c r="G806" s="73"/>
    </row>
    <row r="807" spans="3:7" s="53" customFormat="1">
      <c r="C807" s="71"/>
      <c r="E807" s="72"/>
      <c r="F807" s="72"/>
      <c r="G807" s="73"/>
    </row>
    <row r="808" spans="3:7" s="53" customFormat="1">
      <c r="C808" s="71"/>
      <c r="E808" s="72"/>
      <c r="F808" s="72"/>
      <c r="G808" s="73"/>
    </row>
    <row r="809" spans="3:7" s="53" customFormat="1">
      <c r="C809" s="71"/>
      <c r="E809" s="72"/>
      <c r="F809" s="72"/>
      <c r="G809" s="73"/>
    </row>
    <row r="810" spans="3:7" s="53" customFormat="1">
      <c r="C810" s="71"/>
      <c r="E810" s="72"/>
      <c r="F810" s="72"/>
      <c r="G810" s="73"/>
    </row>
    <row r="811" spans="3:7" s="53" customFormat="1">
      <c r="C811" s="71"/>
      <c r="E811" s="72"/>
      <c r="F811" s="72"/>
      <c r="G811" s="73"/>
    </row>
    <row r="812" spans="3:7" s="53" customFormat="1">
      <c r="C812" s="71"/>
      <c r="E812" s="72"/>
      <c r="F812" s="72"/>
      <c r="G812" s="73"/>
    </row>
    <row r="813" spans="3:7" s="53" customFormat="1">
      <c r="C813" s="71"/>
      <c r="E813" s="72"/>
      <c r="F813" s="72"/>
      <c r="G813" s="73"/>
    </row>
    <row r="814" spans="3:7" s="53" customFormat="1">
      <c r="C814" s="71"/>
      <c r="E814" s="72"/>
      <c r="F814" s="72"/>
      <c r="G814" s="73"/>
    </row>
    <row r="815" spans="3:7" s="53" customFormat="1">
      <c r="C815" s="71"/>
      <c r="E815" s="72"/>
      <c r="F815" s="72"/>
      <c r="G815" s="73"/>
    </row>
    <row r="816" spans="3:7" s="53" customFormat="1">
      <c r="C816" s="71"/>
      <c r="E816" s="72"/>
      <c r="F816" s="72"/>
      <c r="G816" s="73"/>
    </row>
    <row r="817" spans="3:7" s="53" customFormat="1">
      <c r="C817" s="71"/>
      <c r="E817" s="72"/>
      <c r="F817" s="72"/>
      <c r="G817" s="73"/>
    </row>
    <row r="818" spans="3:7" s="53" customFormat="1">
      <c r="C818" s="71"/>
      <c r="E818" s="72"/>
      <c r="F818" s="72"/>
      <c r="G818" s="73"/>
    </row>
    <row r="819" spans="3:7" s="53" customFormat="1">
      <c r="C819" s="71"/>
      <c r="E819" s="72"/>
      <c r="F819" s="72"/>
      <c r="G819" s="73"/>
    </row>
    <row r="820" spans="3:7" s="53" customFormat="1">
      <c r="C820" s="71"/>
      <c r="E820" s="72"/>
      <c r="F820" s="72"/>
      <c r="G820" s="73"/>
    </row>
    <row r="821" spans="3:7" s="53" customFormat="1">
      <c r="C821" s="71"/>
      <c r="E821" s="72"/>
      <c r="F821" s="72"/>
      <c r="G821" s="73"/>
    </row>
    <row r="822" spans="3:7" s="53" customFormat="1">
      <c r="C822" s="71"/>
      <c r="E822" s="72"/>
      <c r="F822" s="72"/>
      <c r="G822" s="73"/>
    </row>
    <row r="823" spans="3:7" s="53" customFormat="1">
      <c r="C823" s="71"/>
      <c r="E823" s="72"/>
      <c r="F823" s="72"/>
      <c r="G823" s="73"/>
    </row>
    <row r="824" spans="3:7" s="53" customFormat="1">
      <c r="C824" s="71"/>
      <c r="E824" s="72"/>
      <c r="F824" s="72"/>
      <c r="G824" s="73"/>
    </row>
    <row r="825" spans="3:7" s="53" customFormat="1">
      <c r="C825" s="71"/>
      <c r="E825" s="72"/>
      <c r="F825" s="72"/>
      <c r="G825" s="73"/>
    </row>
    <row r="826" spans="3:7" s="53" customFormat="1">
      <c r="C826" s="71"/>
      <c r="E826" s="72"/>
      <c r="F826" s="72"/>
      <c r="G826" s="73"/>
    </row>
    <row r="827" spans="3:7" s="53" customFormat="1">
      <c r="C827" s="71"/>
      <c r="E827" s="72"/>
      <c r="F827" s="72"/>
      <c r="G827" s="73"/>
    </row>
    <row r="828" spans="3:7" s="53" customFormat="1">
      <c r="C828" s="71"/>
      <c r="E828" s="72"/>
      <c r="F828" s="72"/>
      <c r="G828" s="73"/>
    </row>
    <row r="829" spans="3:7" s="53" customFormat="1">
      <c r="C829" s="71"/>
      <c r="E829" s="72"/>
      <c r="F829" s="72"/>
      <c r="G829" s="73"/>
    </row>
    <row r="830" spans="3:7" s="53" customFormat="1">
      <c r="C830" s="71"/>
      <c r="E830" s="72"/>
      <c r="F830" s="72"/>
      <c r="G830" s="73"/>
    </row>
    <row r="831" spans="3:7" s="53" customFormat="1">
      <c r="C831" s="71"/>
      <c r="E831" s="72"/>
      <c r="F831" s="72"/>
      <c r="G831" s="73"/>
    </row>
    <row r="832" spans="3:7" s="53" customFormat="1">
      <c r="C832" s="71"/>
      <c r="E832" s="72"/>
      <c r="F832" s="72"/>
      <c r="G832" s="73"/>
    </row>
    <row r="833" spans="3:7" s="53" customFormat="1">
      <c r="C833" s="71"/>
      <c r="E833" s="72"/>
      <c r="F833" s="72"/>
      <c r="G833" s="73"/>
    </row>
    <row r="834" spans="3:7" s="53" customFormat="1">
      <c r="C834" s="71"/>
      <c r="E834" s="72"/>
      <c r="F834" s="72"/>
      <c r="G834" s="73"/>
    </row>
    <row r="835" spans="3:7" s="53" customFormat="1">
      <c r="C835" s="71"/>
      <c r="E835" s="72"/>
      <c r="F835" s="72"/>
      <c r="G835" s="73"/>
    </row>
    <row r="836" spans="3:7" s="53" customFormat="1">
      <c r="C836" s="71"/>
      <c r="E836" s="72"/>
      <c r="F836" s="72"/>
      <c r="G836" s="73"/>
    </row>
    <row r="837" spans="3:7" s="53" customFormat="1">
      <c r="C837" s="71"/>
      <c r="E837" s="72"/>
      <c r="F837" s="72"/>
      <c r="G837" s="73"/>
    </row>
    <row r="838" spans="3:7" s="53" customFormat="1">
      <c r="C838" s="71"/>
      <c r="E838" s="72"/>
      <c r="F838" s="72"/>
      <c r="G838" s="73"/>
    </row>
    <row r="839" spans="3:7" s="53" customFormat="1">
      <c r="C839" s="71"/>
      <c r="E839" s="72"/>
      <c r="F839" s="72"/>
      <c r="G839" s="73"/>
    </row>
    <row r="840" spans="3:7" s="53" customFormat="1">
      <c r="C840" s="71"/>
      <c r="E840" s="72"/>
      <c r="F840" s="72"/>
      <c r="G840" s="73"/>
    </row>
    <row r="841" spans="3:7" s="53" customFormat="1">
      <c r="C841" s="71"/>
      <c r="E841" s="72"/>
      <c r="F841" s="72"/>
      <c r="G841" s="73"/>
    </row>
    <row r="842" spans="3:7" s="53" customFormat="1">
      <c r="C842" s="71"/>
      <c r="E842" s="72"/>
      <c r="F842" s="72"/>
      <c r="G842" s="73"/>
    </row>
    <row r="843" spans="3:7" s="53" customFormat="1">
      <c r="C843" s="71"/>
      <c r="E843" s="72"/>
      <c r="F843" s="72"/>
      <c r="G843" s="73"/>
    </row>
    <row r="844" spans="3:7" s="53" customFormat="1">
      <c r="C844" s="71"/>
      <c r="E844" s="72"/>
      <c r="F844" s="72"/>
      <c r="G844" s="73"/>
    </row>
    <row r="845" spans="3:7" s="53" customFormat="1">
      <c r="C845" s="71"/>
      <c r="E845" s="72"/>
      <c r="F845" s="72"/>
      <c r="G845" s="73"/>
    </row>
    <row r="846" spans="3:7" s="53" customFormat="1">
      <c r="C846" s="71"/>
      <c r="E846" s="72"/>
      <c r="F846" s="72"/>
      <c r="G846" s="73"/>
    </row>
    <row r="847" spans="3:7" s="53" customFormat="1">
      <c r="C847" s="71"/>
      <c r="E847" s="72"/>
      <c r="F847" s="72"/>
      <c r="G847" s="73"/>
    </row>
    <row r="848" spans="3:7" s="53" customFormat="1">
      <c r="C848" s="71"/>
      <c r="E848" s="72"/>
      <c r="F848" s="72"/>
      <c r="G848" s="73"/>
    </row>
    <row r="849" spans="3:7" s="53" customFormat="1">
      <c r="C849" s="71"/>
      <c r="E849" s="72"/>
      <c r="F849" s="72"/>
      <c r="G849" s="73"/>
    </row>
    <row r="850" spans="3:7" s="53" customFormat="1">
      <c r="C850" s="71"/>
      <c r="E850" s="72"/>
      <c r="F850" s="72"/>
      <c r="G850" s="73"/>
    </row>
    <row r="851" spans="3:7" s="53" customFormat="1">
      <c r="C851" s="71"/>
      <c r="E851" s="72"/>
      <c r="F851" s="72"/>
      <c r="G851" s="73"/>
    </row>
    <row r="852" spans="3:7" s="53" customFormat="1">
      <c r="C852" s="71"/>
      <c r="E852" s="72"/>
      <c r="F852" s="72"/>
      <c r="G852" s="73"/>
    </row>
    <row r="853" spans="3:7" s="53" customFormat="1">
      <c r="C853" s="71"/>
      <c r="E853" s="72"/>
      <c r="F853" s="72"/>
      <c r="G853" s="73"/>
    </row>
    <row r="854" spans="3:7" s="53" customFormat="1">
      <c r="C854" s="71"/>
      <c r="E854" s="72"/>
      <c r="F854" s="72"/>
      <c r="G854" s="73"/>
    </row>
    <row r="855" spans="3:7" s="53" customFormat="1">
      <c r="C855" s="71"/>
      <c r="E855" s="72"/>
      <c r="F855" s="72"/>
      <c r="G855" s="73"/>
    </row>
    <row r="856" spans="3:7" s="53" customFormat="1">
      <c r="C856" s="71"/>
      <c r="E856" s="72"/>
      <c r="F856" s="72"/>
      <c r="G856" s="73"/>
    </row>
    <row r="857" spans="3:7" s="53" customFormat="1">
      <c r="C857" s="71"/>
      <c r="E857" s="72"/>
      <c r="F857" s="72"/>
      <c r="G857" s="73"/>
    </row>
    <row r="858" spans="3:7" s="53" customFormat="1">
      <c r="C858" s="71"/>
      <c r="E858" s="72"/>
      <c r="F858" s="72"/>
      <c r="G858" s="73"/>
    </row>
    <row r="859" spans="3:7" s="53" customFormat="1">
      <c r="C859" s="71"/>
      <c r="E859" s="72"/>
      <c r="F859" s="72"/>
      <c r="G859" s="73"/>
    </row>
    <row r="860" spans="3:7" s="53" customFormat="1">
      <c r="C860" s="71"/>
      <c r="E860" s="72"/>
      <c r="F860" s="72"/>
      <c r="G860" s="73"/>
    </row>
    <row r="861" spans="3:7" s="53" customFormat="1">
      <c r="C861" s="71"/>
      <c r="E861" s="72"/>
      <c r="F861" s="72"/>
      <c r="G861" s="73"/>
    </row>
    <row r="862" spans="3:7" s="53" customFormat="1">
      <c r="C862" s="71"/>
      <c r="E862" s="72"/>
      <c r="F862" s="72"/>
      <c r="G862" s="73"/>
    </row>
    <row r="863" spans="3:7" s="53" customFormat="1">
      <c r="C863" s="71"/>
      <c r="E863" s="72"/>
      <c r="F863" s="72"/>
      <c r="G863" s="73"/>
    </row>
    <row r="864" spans="3:7" s="53" customFormat="1">
      <c r="C864" s="71"/>
      <c r="E864" s="72"/>
      <c r="F864" s="72"/>
      <c r="G864" s="73"/>
    </row>
    <row r="865" spans="3:7" s="53" customFormat="1">
      <c r="C865" s="71"/>
      <c r="E865" s="72"/>
      <c r="F865" s="72"/>
      <c r="G865" s="73"/>
    </row>
    <row r="866" spans="3:7" s="53" customFormat="1">
      <c r="C866" s="71"/>
      <c r="E866" s="72"/>
      <c r="F866" s="72"/>
      <c r="G866" s="73"/>
    </row>
    <row r="867" spans="3:7" s="53" customFormat="1">
      <c r="C867" s="71"/>
      <c r="E867" s="72"/>
      <c r="F867" s="72"/>
      <c r="G867" s="73"/>
    </row>
    <row r="868" spans="3:7" s="53" customFormat="1">
      <c r="C868" s="71"/>
      <c r="E868" s="72"/>
      <c r="F868" s="72"/>
      <c r="G868" s="73"/>
    </row>
    <row r="869" spans="3:7" s="53" customFormat="1">
      <c r="C869" s="71"/>
      <c r="E869" s="72"/>
      <c r="F869" s="72"/>
      <c r="G869" s="73"/>
    </row>
    <row r="870" spans="3:7" s="53" customFormat="1">
      <c r="C870" s="71"/>
      <c r="E870" s="72"/>
      <c r="F870" s="72"/>
      <c r="G870" s="73"/>
    </row>
    <row r="871" spans="3:7" s="53" customFormat="1">
      <c r="C871" s="71"/>
      <c r="E871" s="72"/>
      <c r="F871" s="72"/>
      <c r="G871" s="73"/>
    </row>
    <row r="872" spans="3:7" s="53" customFormat="1">
      <c r="C872" s="71"/>
      <c r="E872" s="72"/>
      <c r="F872" s="72"/>
      <c r="G872" s="73"/>
    </row>
    <row r="873" spans="3:7" s="53" customFormat="1">
      <c r="C873" s="71"/>
      <c r="E873" s="72"/>
      <c r="F873" s="72"/>
      <c r="G873" s="73"/>
    </row>
    <row r="874" spans="3:7" s="53" customFormat="1">
      <c r="C874" s="71"/>
      <c r="E874" s="72"/>
      <c r="F874" s="72"/>
      <c r="G874" s="73"/>
    </row>
    <row r="875" spans="3:7" s="53" customFormat="1">
      <c r="C875" s="71"/>
      <c r="E875" s="72"/>
      <c r="F875" s="72"/>
      <c r="G875" s="73"/>
    </row>
    <row r="876" spans="3:7" s="53" customFormat="1">
      <c r="C876" s="71"/>
      <c r="E876" s="72"/>
      <c r="F876" s="72"/>
      <c r="G876" s="73"/>
    </row>
    <row r="877" spans="3:7" s="53" customFormat="1">
      <c r="C877" s="71"/>
      <c r="E877" s="72"/>
      <c r="F877" s="72"/>
      <c r="G877" s="73"/>
    </row>
    <row r="878" spans="3:7" s="53" customFormat="1">
      <c r="C878" s="71"/>
      <c r="E878" s="72"/>
      <c r="F878" s="72"/>
      <c r="G878" s="73"/>
    </row>
    <row r="879" spans="3:7" s="53" customFormat="1">
      <c r="C879" s="71"/>
      <c r="E879" s="72"/>
      <c r="F879" s="72"/>
      <c r="G879" s="73"/>
    </row>
    <row r="880" spans="3:7" s="53" customFormat="1">
      <c r="C880" s="71"/>
      <c r="E880" s="72"/>
      <c r="F880" s="72"/>
      <c r="G880" s="73"/>
    </row>
    <row r="881" spans="3:7" s="53" customFormat="1">
      <c r="C881" s="71"/>
      <c r="E881" s="72"/>
      <c r="F881" s="72"/>
      <c r="G881" s="73"/>
    </row>
    <row r="882" spans="3:7" s="53" customFormat="1">
      <c r="C882" s="71"/>
      <c r="E882" s="72"/>
      <c r="F882" s="72"/>
      <c r="G882" s="73"/>
    </row>
    <row r="883" spans="3:7" s="53" customFormat="1">
      <c r="C883" s="71"/>
      <c r="E883" s="72"/>
      <c r="F883" s="72"/>
      <c r="G883" s="73"/>
    </row>
    <row r="884" spans="3:7" s="53" customFormat="1">
      <c r="C884" s="71"/>
      <c r="E884" s="72"/>
      <c r="F884" s="72"/>
      <c r="G884" s="73"/>
    </row>
    <row r="885" spans="3:7" s="53" customFormat="1">
      <c r="C885" s="71"/>
      <c r="E885" s="72"/>
      <c r="F885" s="72"/>
      <c r="G885" s="73"/>
    </row>
    <row r="886" spans="3:7" s="53" customFormat="1">
      <c r="C886" s="71"/>
      <c r="E886" s="72"/>
      <c r="F886" s="72"/>
      <c r="G886" s="73"/>
    </row>
    <row r="887" spans="3:7" s="53" customFormat="1">
      <c r="C887" s="71"/>
      <c r="E887" s="72"/>
      <c r="F887" s="72"/>
      <c r="G887" s="73"/>
    </row>
    <row r="888" spans="3:7" s="53" customFormat="1">
      <c r="C888" s="71"/>
      <c r="E888" s="72"/>
      <c r="F888" s="72"/>
      <c r="G888" s="73"/>
    </row>
    <row r="889" spans="3:7" s="53" customFormat="1">
      <c r="C889" s="71"/>
      <c r="E889" s="72"/>
      <c r="F889" s="72"/>
      <c r="G889" s="73"/>
    </row>
    <row r="890" spans="3:7" s="53" customFormat="1">
      <c r="C890" s="71"/>
      <c r="E890" s="72"/>
      <c r="F890" s="72"/>
      <c r="G890" s="73"/>
    </row>
    <row r="891" spans="3:7" s="53" customFormat="1">
      <c r="C891" s="71"/>
      <c r="E891" s="72"/>
      <c r="F891" s="72"/>
      <c r="G891" s="73"/>
    </row>
    <row r="892" spans="3:7" s="53" customFormat="1">
      <c r="C892" s="71"/>
      <c r="E892" s="72"/>
      <c r="F892" s="72"/>
      <c r="G892" s="73"/>
    </row>
    <row r="893" spans="3:7" s="53" customFormat="1">
      <c r="C893" s="71"/>
      <c r="E893" s="72"/>
      <c r="F893" s="72"/>
      <c r="G893" s="73"/>
    </row>
    <row r="894" spans="3:7" s="53" customFormat="1">
      <c r="C894" s="71"/>
      <c r="E894" s="72"/>
      <c r="F894" s="72"/>
      <c r="G894" s="73"/>
    </row>
    <row r="895" spans="3:7" s="53" customFormat="1">
      <c r="C895" s="71"/>
      <c r="E895" s="72"/>
      <c r="F895" s="72"/>
      <c r="G895" s="73"/>
    </row>
    <row r="896" spans="3:7" s="53" customFormat="1">
      <c r="C896" s="71"/>
      <c r="E896" s="72"/>
      <c r="F896" s="72"/>
      <c r="G896" s="73"/>
    </row>
    <row r="897" spans="3:7" s="53" customFormat="1">
      <c r="C897" s="71"/>
      <c r="E897" s="72"/>
      <c r="F897" s="72"/>
      <c r="G897" s="73"/>
    </row>
    <row r="898" spans="3:7" s="53" customFormat="1">
      <c r="C898" s="71"/>
      <c r="E898" s="72"/>
      <c r="F898" s="72"/>
      <c r="G898" s="73"/>
    </row>
  </sheetData>
  <mergeCells count="5">
    <mergeCell ref="A35:B35"/>
    <mergeCell ref="A36:D36"/>
    <mergeCell ref="A284:C284"/>
    <mergeCell ref="A363:B363"/>
    <mergeCell ref="A663:D663"/>
  </mergeCells>
  <pageMargins left="0.25" right="0.25" top="0.75" bottom="0.75" header="0.511811023622047" footer="0.511811023622047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981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01b Posebni dio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URED-PC</dc:creator>
  <cp:lastModifiedBy>KASAX</cp:lastModifiedBy>
  <cp:revision>30</cp:revision>
  <cp:lastPrinted>2023-01-10T12:58:53Z</cp:lastPrinted>
  <dcterms:created xsi:type="dcterms:W3CDTF">2021-01-05T08:11:31Z</dcterms:created>
  <dcterms:modified xsi:type="dcterms:W3CDTF">2023-05-08T05:37:15Z</dcterms:modified>
  <dc:language>hr-HR</dc:language>
</cp:coreProperties>
</file>