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REBPOM" sheetId="1" r:id="rId1"/>
  </sheets>
  <definedNames>
    <definedName name="_xlnm.Database">REBPOM!$A$5:$E$75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7" i="1"/>
  <c r="G76"/>
  <c r="F76"/>
  <c r="G75"/>
  <c r="F75"/>
  <c r="G74"/>
  <c r="F74"/>
  <c r="G73"/>
  <c r="F73"/>
  <c r="G72"/>
  <c r="F72"/>
  <c r="G71"/>
  <c r="F71"/>
  <c r="G70"/>
  <c r="F70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E40"/>
  <c r="G40" s="1"/>
  <c r="D40"/>
  <c r="F40" s="1"/>
  <c r="C40"/>
  <c r="F37"/>
  <c r="F36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F20"/>
  <c r="G19"/>
  <c r="F19"/>
  <c r="G18"/>
  <c r="F18"/>
  <c r="G17"/>
  <c r="F17"/>
  <c r="G16"/>
  <c r="F16"/>
  <c r="G15"/>
  <c r="F15"/>
  <c r="G14"/>
  <c r="F14"/>
  <c r="G13"/>
  <c r="F13"/>
  <c r="G12"/>
  <c r="F12"/>
  <c r="E10"/>
  <c r="G10" s="1"/>
  <c r="D10"/>
  <c r="F10" s="1"/>
  <c r="C10"/>
  <c r="E9"/>
  <c r="G9" s="1"/>
  <c r="D9"/>
  <c r="F9" s="1"/>
  <c r="C9"/>
</calcChain>
</file>

<file path=xl/sharedStrings.xml><?xml version="1.0" encoding="utf-8"?>
<sst xmlns="http://schemas.openxmlformats.org/spreadsheetml/2006/main" count="135" uniqueCount="131">
  <si>
    <t>OPĆINA MIHOVLJAN</t>
  </si>
  <si>
    <t>PRORAČUN OPĆINE MIHOVLJAN ZA 2022.G. I PROJEKCIJA ZA 2023. I 2024. GODINU PO EKONOMSKOJ KLASIFIKACIJI</t>
  </si>
  <si>
    <t>RAČUN</t>
  </si>
  <si>
    <t>OPIS RAČUNA</t>
  </si>
  <si>
    <t>Planirano 2022.</t>
  </si>
  <si>
    <t>Projekcija 2023.</t>
  </si>
  <si>
    <t>Projekcija 2024.</t>
  </si>
  <si>
    <t>Index</t>
  </si>
  <si>
    <t>1</t>
  </si>
  <si>
    <t>2</t>
  </si>
  <si>
    <t>3</t>
  </si>
  <si>
    <t>2/1</t>
  </si>
  <si>
    <t>3/2</t>
  </si>
  <si>
    <t xml:space="preserve">SVEUKUPNO PRIHODI I PRIMICI (6+7+8+9) </t>
  </si>
  <si>
    <t xml:space="preserve">SVEUKUPNO PRIHODI I PRIMICI (6+7+8) </t>
  </si>
  <si>
    <t>6</t>
  </si>
  <si>
    <t>PRIHODI POSLOVANJA</t>
  </si>
  <si>
    <t>61</t>
  </si>
  <si>
    <t>PRIHODI OD POREZA</t>
  </si>
  <si>
    <t>611</t>
  </si>
  <si>
    <t xml:space="preserve">Porez na dohodak </t>
  </si>
  <si>
    <t>613</t>
  </si>
  <si>
    <t xml:space="preserve">Porez na imovinu </t>
  </si>
  <si>
    <t>614</t>
  </si>
  <si>
    <t xml:space="preserve">Porez na robe i usluge </t>
  </si>
  <si>
    <t>63</t>
  </si>
  <si>
    <t>POMOĆI IZ INOZEMSTVA I OD SUBJEKATA UNUTAR OPĆEG PRORAČUNA</t>
  </si>
  <si>
    <t>633</t>
  </si>
  <si>
    <t xml:space="preserve">Potpore iz proračuna </t>
  </si>
  <si>
    <t>634</t>
  </si>
  <si>
    <t xml:space="preserve">Pomoći od ostalih subjekata unutar općeg proračuna </t>
  </si>
  <si>
    <t>638</t>
  </si>
  <si>
    <t xml:space="preserve">Pomoći temeljem prijenosa EU sredstava </t>
  </si>
  <si>
    <t>64</t>
  </si>
  <si>
    <t>PRIHODI OD IMOVINE</t>
  </si>
  <si>
    <t>641</t>
  </si>
  <si>
    <t xml:space="preserve">Prihod od financijske imovine </t>
  </si>
  <si>
    <t>642</t>
  </si>
  <si>
    <t xml:space="preserve">Prihod od nefinancijske imovine </t>
  </si>
  <si>
    <t>65</t>
  </si>
  <si>
    <t>PRIHODI OD PRODAJE ROBA I USLUGA</t>
  </si>
  <si>
    <t>651</t>
  </si>
  <si>
    <t xml:space="preserve">Upravne (upravne) pristojbe </t>
  </si>
  <si>
    <t>652</t>
  </si>
  <si>
    <t xml:space="preserve">Prihodi po posebnim propisima </t>
  </si>
  <si>
    <t>653</t>
  </si>
  <si>
    <t xml:space="preserve">Komunalne naknade i doprinosi </t>
  </si>
  <si>
    <t>66</t>
  </si>
  <si>
    <t>OSTALI PRIHODI</t>
  </si>
  <si>
    <t>661</t>
  </si>
  <si>
    <t xml:space="preserve">Prihodi od pruženih usluga </t>
  </si>
  <si>
    <t>68</t>
  </si>
  <si>
    <t>KAZNE,UPRAVNE MJERE I OSTALI PRIHODI</t>
  </si>
  <si>
    <t>681</t>
  </si>
  <si>
    <t xml:space="preserve">Kazne i upravne mjere </t>
  </si>
  <si>
    <t>8</t>
  </si>
  <si>
    <t>PRIMICI OD ZADUŽIVANJA</t>
  </si>
  <si>
    <t>84</t>
  </si>
  <si>
    <t>842</t>
  </si>
  <si>
    <t xml:space="preserve">Prihodi od kredita </t>
  </si>
  <si>
    <t xml:space="preserve">RASPOLOŽIVA SREDSTVA IZ PRETHODNIH GODINA </t>
  </si>
  <si>
    <t xml:space="preserve">Višak prihoda </t>
  </si>
  <si>
    <t xml:space="preserve">SVEUKUPNO IZDACI (3+4+5) </t>
  </si>
  <si>
    <t>RASHODI POSLOVANJA</t>
  </si>
  <si>
    <t>31</t>
  </si>
  <si>
    <t>RASHODI ZA ZAPOSLENE</t>
  </si>
  <si>
    <t>311</t>
  </si>
  <si>
    <t xml:space="preserve">Plaće </t>
  </si>
  <si>
    <t>312</t>
  </si>
  <si>
    <t>OSTALI RASHODI ZA ZAPOSLENE</t>
  </si>
  <si>
    <t>313</t>
  </si>
  <si>
    <t xml:space="preserve">Doprinosi za plaću </t>
  </si>
  <si>
    <t>32</t>
  </si>
  <si>
    <t>MATERIJALNI RASHODI</t>
  </si>
  <si>
    <t>321</t>
  </si>
  <si>
    <t xml:space="preserve">Naknade troškova zaposlenima </t>
  </si>
  <si>
    <t>322</t>
  </si>
  <si>
    <t xml:space="preserve">Rashodi za materijal i energiju </t>
  </si>
  <si>
    <t>323</t>
  </si>
  <si>
    <t xml:space="preserve">Rashodi za usluge </t>
  </si>
  <si>
    <t>324</t>
  </si>
  <si>
    <t xml:space="preserve">Naknade troškova osobama izvan radnog odnosa </t>
  </si>
  <si>
    <t>329</t>
  </si>
  <si>
    <t xml:space="preserve">Ostali nespomenuti rashodi poslovanja </t>
  </si>
  <si>
    <t>34</t>
  </si>
  <si>
    <t>FINANCIJSKI RASHODI</t>
  </si>
  <si>
    <t>342</t>
  </si>
  <si>
    <t xml:space="preserve">Kamate za primljene zajmove </t>
  </si>
  <si>
    <t>343</t>
  </si>
  <si>
    <t xml:space="preserve">Ostali financijski rashodi </t>
  </si>
  <si>
    <t>35</t>
  </si>
  <si>
    <t>SUBVENCIJE</t>
  </si>
  <si>
    <t>352</t>
  </si>
  <si>
    <t xml:space="preserve">Subvencije </t>
  </si>
  <si>
    <t>36</t>
  </si>
  <si>
    <t>POTPORE</t>
  </si>
  <si>
    <t>363</t>
  </si>
  <si>
    <t xml:space="preserve">Potpore unutar opće države </t>
  </si>
  <si>
    <t>37</t>
  </si>
  <si>
    <t>NAKNADE GRAĐANIMA I KUĆANSTVIMA</t>
  </si>
  <si>
    <t>372</t>
  </si>
  <si>
    <t xml:space="preserve">Naknade građanima i kućanstvima </t>
  </si>
  <si>
    <t>38</t>
  </si>
  <si>
    <t>DONACIJE I OSTALI RASHODI</t>
  </si>
  <si>
    <t>381</t>
  </si>
  <si>
    <t xml:space="preserve">Tekuće donacije </t>
  </si>
  <si>
    <t>Kazne, penali i naknade štete</t>
  </si>
  <si>
    <t>385</t>
  </si>
  <si>
    <t xml:space="preserve">Izvanredni rashodi </t>
  </si>
  <si>
    <t>386</t>
  </si>
  <si>
    <t xml:space="preserve">Kapitalne pomoći </t>
  </si>
  <si>
    <t>4</t>
  </si>
  <si>
    <t>RASHODI ZA NABAVU NEFINANCIJSKE IMOVINE</t>
  </si>
  <si>
    <t>41</t>
  </si>
  <si>
    <t>RASHODI ZA NABAVU NEPROIZVODNE IMOVINE</t>
  </si>
  <si>
    <t>411</t>
  </si>
  <si>
    <t xml:space="preserve">Materijalna imovina </t>
  </si>
  <si>
    <t>412</t>
  </si>
  <si>
    <t xml:space="preserve">Nematerijalna imovina </t>
  </si>
  <si>
    <t>42</t>
  </si>
  <si>
    <t>RASHODI ZA NABAVU PROIZVEDENE DUGOTRAJNE IMOVINE</t>
  </si>
  <si>
    <t>421</t>
  </si>
  <si>
    <t xml:space="preserve">Građevinski objekti </t>
  </si>
  <si>
    <t>422</t>
  </si>
  <si>
    <t xml:space="preserve">Oprema </t>
  </si>
  <si>
    <t>5</t>
  </si>
  <si>
    <t>IZDACI ZA FINANCIJSKU IMOVINU I OTPLATE KREDITA</t>
  </si>
  <si>
    <t>54</t>
  </si>
  <si>
    <t>IZDACI ZA OTPLATU GLAVNICE PRIMLJENIH KREDITA</t>
  </si>
  <si>
    <t>Otplata glavnice kredita (dugoročni)</t>
  </si>
  <si>
    <t>Otplata glavnice kredita (kratkoročni)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</si>
</sst>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" fontId="0" fillId="0" borderId="0" xfId="0" applyNumberFormat="1"/>
    <xf numFmtId="2" fontId="0" fillId="0" borderId="0" xfId="0" applyNumberFormat="1"/>
    <xf numFmtId="1" fontId="1" fillId="0" borderId="0" xfId="0" applyNumberFormat="1" applyFont="1"/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4" fontId="1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4" fontId="0" fillId="0" borderId="0" xfId="0" applyNumberFormat="1" applyFont="1"/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topLeftCell="A13" zoomScale="75" zoomScaleNormal="75" workbookViewId="0">
      <selection activeCell="L9" sqref="L9"/>
    </sheetView>
  </sheetViews>
  <sheetFormatPr defaultRowHeight="15"/>
  <cols>
    <col min="1" max="1" width="12.7109375" style="1" customWidth="1"/>
    <col min="2" max="2" width="62.5703125" style="1" customWidth="1"/>
    <col min="3" max="3" width="15.7109375" style="2" customWidth="1"/>
    <col min="4" max="4" width="16" style="2" customWidth="1"/>
    <col min="5" max="5" width="15.140625" style="2" customWidth="1"/>
    <col min="6" max="6" width="9.5703125" style="2" customWidth="1"/>
    <col min="7" max="1025" width="8.5703125" customWidth="1"/>
  </cols>
  <sheetData>
    <row r="1" spans="1:7">
      <c r="B1" s="3" t="s">
        <v>0</v>
      </c>
    </row>
    <row r="3" spans="1:7">
      <c r="B3" s="4" t="s">
        <v>1</v>
      </c>
    </row>
    <row r="4" spans="1:7">
      <c r="B4" s="4"/>
    </row>
    <row r="6" spans="1:7">
      <c r="A6" s="5" t="s">
        <v>2</v>
      </c>
      <c r="B6" s="5" t="s">
        <v>3</v>
      </c>
      <c r="C6" s="6" t="s">
        <v>4</v>
      </c>
      <c r="D6" s="6" t="s">
        <v>5</v>
      </c>
      <c r="E6" s="6" t="s">
        <v>6</v>
      </c>
      <c r="F6" s="7" t="s">
        <v>7</v>
      </c>
      <c r="G6" s="8" t="s">
        <v>7</v>
      </c>
    </row>
    <row r="7" spans="1:7" s="11" customFormat="1">
      <c r="A7" s="9"/>
      <c r="B7" s="9"/>
      <c r="C7" s="9" t="s">
        <v>8</v>
      </c>
      <c r="D7" s="9" t="s">
        <v>9</v>
      </c>
      <c r="E7" s="9" t="s">
        <v>10</v>
      </c>
      <c r="F7" s="10" t="s">
        <v>11</v>
      </c>
      <c r="G7" s="10" t="s">
        <v>12</v>
      </c>
    </row>
    <row r="8" spans="1:7" s="11" customFormat="1">
      <c r="A8" s="9"/>
      <c r="B8" s="9"/>
      <c r="C8" s="9"/>
      <c r="D8" s="9"/>
      <c r="E8" s="9"/>
      <c r="F8" s="12"/>
    </row>
    <row r="9" spans="1:7">
      <c r="A9" s="3"/>
      <c r="B9" s="3" t="s">
        <v>13</v>
      </c>
      <c r="C9" s="13">
        <f>SUM(C12,C32,C35)</f>
        <v>12620000</v>
      </c>
      <c r="D9" s="13">
        <f>SUM(D12,D32,D35)</f>
        <v>17840000</v>
      </c>
      <c r="E9" s="13">
        <f>SUM(E12,E32,E35)</f>
        <v>12840000</v>
      </c>
      <c r="F9" s="14">
        <f>D9/C9</f>
        <v>1.4136291600633915</v>
      </c>
      <c r="G9" s="14">
        <f>E9/D9</f>
        <v>0.71973094170403584</v>
      </c>
    </row>
    <row r="10" spans="1:7">
      <c r="A10" s="3"/>
      <c r="B10" s="3" t="s">
        <v>14</v>
      </c>
      <c r="C10" s="13">
        <f>SUM(C12,C32,)</f>
        <v>11420000</v>
      </c>
      <c r="D10" s="13">
        <f>SUM(D12,D32,)</f>
        <v>17840000</v>
      </c>
      <c r="E10" s="13">
        <f>SUM(E12,E32,)</f>
        <v>12840000</v>
      </c>
      <c r="F10" s="14">
        <f>D10/C10</f>
        <v>1.5621716287215412</v>
      </c>
      <c r="G10" s="14">
        <f>E10/D10</f>
        <v>0.71973094170403584</v>
      </c>
    </row>
    <row r="11" spans="1:7">
      <c r="G11" s="2"/>
    </row>
    <row r="12" spans="1:7">
      <c r="A12" s="3" t="s">
        <v>15</v>
      </c>
      <c r="B12" s="3" t="s">
        <v>16</v>
      </c>
      <c r="C12" s="13">
        <v>10920000</v>
      </c>
      <c r="D12" s="13">
        <v>7840000</v>
      </c>
      <c r="E12" s="13">
        <v>7840000</v>
      </c>
      <c r="F12" s="14">
        <f t="shared" ref="F12:G19" si="0">D12/C12</f>
        <v>0.71794871794871795</v>
      </c>
      <c r="G12" s="14">
        <f t="shared" si="0"/>
        <v>1</v>
      </c>
    </row>
    <row r="13" spans="1:7">
      <c r="A13" s="1" t="s">
        <v>17</v>
      </c>
      <c r="B13" s="1" t="s">
        <v>18</v>
      </c>
      <c r="C13" s="15">
        <v>2872500</v>
      </c>
      <c r="D13" s="15">
        <v>2872500</v>
      </c>
      <c r="E13" s="15">
        <v>2872500</v>
      </c>
      <c r="F13" s="2">
        <f t="shared" si="0"/>
        <v>1</v>
      </c>
      <c r="G13" s="2">
        <f t="shared" si="0"/>
        <v>1</v>
      </c>
    </row>
    <row r="14" spans="1:7">
      <c r="A14" s="1" t="s">
        <v>19</v>
      </c>
      <c r="B14" s="1" t="s">
        <v>20</v>
      </c>
      <c r="C14" s="15">
        <v>2731100</v>
      </c>
      <c r="D14" s="15">
        <v>2731100</v>
      </c>
      <c r="E14" s="15">
        <v>2731100</v>
      </c>
      <c r="F14" s="2">
        <f t="shared" si="0"/>
        <v>1</v>
      </c>
      <c r="G14" s="2">
        <f t="shared" si="0"/>
        <v>1</v>
      </c>
    </row>
    <row r="15" spans="1:7">
      <c r="A15" s="1" t="s">
        <v>21</v>
      </c>
      <c r="B15" s="1" t="s">
        <v>22</v>
      </c>
      <c r="C15" s="15">
        <v>131400</v>
      </c>
      <c r="D15" s="15">
        <v>131400</v>
      </c>
      <c r="E15" s="15">
        <v>131400</v>
      </c>
      <c r="F15" s="2">
        <f t="shared" si="0"/>
        <v>1</v>
      </c>
      <c r="G15" s="2">
        <f t="shared" si="0"/>
        <v>1</v>
      </c>
    </row>
    <row r="16" spans="1:7">
      <c r="A16" s="1" t="s">
        <v>23</v>
      </c>
      <c r="B16" s="1" t="s">
        <v>24</v>
      </c>
      <c r="C16" s="15">
        <v>10000</v>
      </c>
      <c r="D16" s="15">
        <v>10000</v>
      </c>
      <c r="E16" s="15">
        <v>10000</v>
      </c>
      <c r="F16" s="2">
        <f t="shared" si="0"/>
        <v>1</v>
      </c>
      <c r="G16" s="2">
        <f t="shared" si="0"/>
        <v>1</v>
      </c>
    </row>
    <row r="17" spans="1:7">
      <c r="A17" s="1" t="s">
        <v>25</v>
      </c>
      <c r="B17" s="1" t="s">
        <v>26</v>
      </c>
      <c r="C17" s="15">
        <v>4729715.9000000004</v>
      </c>
      <c r="D17" s="15">
        <v>3592000</v>
      </c>
      <c r="E17" s="15">
        <v>3592000</v>
      </c>
      <c r="F17" s="2">
        <f t="shared" si="0"/>
        <v>0.7594536492138988</v>
      </c>
      <c r="G17" s="2">
        <f t="shared" si="0"/>
        <v>1</v>
      </c>
    </row>
    <row r="18" spans="1:7">
      <c r="A18" s="1" t="s">
        <v>27</v>
      </c>
      <c r="B18" s="1" t="s">
        <v>28</v>
      </c>
      <c r="C18" s="15">
        <v>4646259.1500000004</v>
      </c>
      <c r="D18" s="15">
        <v>3484000</v>
      </c>
      <c r="E18" s="15">
        <v>3484000</v>
      </c>
      <c r="F18" s="2">
        <f t="shared" si="0"/>
        <v>0.74985055450469218</v>
      </c>
      <c r="G18" s="2">
        <f t="shared" si="0"/>
        <v>1</v>
      </c>
    </row>
    <row r="19" spans="1:7">
      <c r="A19" s="1" t="s">
        <v>29</v>
      </c>
      <c r="B19" s="1" t="s">
        <v>30</v>
      </c>
      <c r="C19" s="15">
        <v>58000</v>
      </c>
      <c r="D19" s="15">
        <v>58000</v>
      </c>
      <c r="E19" s="15">
        <v>58000</v>
      </c>
      <c r="F19" s="2">
        <f t="shared" si="0"/>
        <v>1</v>
      </c>
      <c r="G19" s="2">
        <f t="shared" si="0"/>
        <v>1</v>
      </c>
    </row>
    <row r="20" spans="1:7">
      <c r="A20" s="1" t="s">
        <v>31</v>
      </c>
      <c r="B20" s="1" t="s">
        <v>32</v>
      </c>
      <c r="C20" s="15">
        <v>1915456.75</v>
      </c>
      <c r="D20" s="15">
        <v>0</v>
      </c>
      <c r="E20" s="15">
        <v>0</v>
      </c>
      <c r="F20" s="2">
        <f t="shared" ref="F20:F37" si="1">D20/C20</f>
        <v>0</v>
      </c>
      <c r="G20" s="2">
        <v>0</v>
      </c>
    </row>
    <row r="21" spans="1:7">
      <c r="A21" s="1" t="s">
        <v>33</v>
      </c>
      <c r="B21" s="1" t="s">
        <v>34</v>
      </c>
      <c r="C21" s="15">
        <v>177600</v>
      </c>
      <c r="D21" s="15">
        <v>182600</v>
      </c>
      <c r="E21" s="15">
        <v>182600</v>
      </c>
      <c r="F21" s="2">
        <f t="shared" si="1"/>
        <v>1.0281531531531531</v>
      </c>
      <c r="G21" s="2">
        <f t="shared" ref="G21:G34" si="2">E21/D21</f>
        <v>1</v>
      </c>
    </row>
    <row r="22" spans="1:7">
      <c r="A22" s="1" t="s">
        <v>35</v>
      </c>
      <c r="B22" s="1" t="s">
        <v>36</v>
      </c>
      <c r="C22" s="15">
        <v>600</v>
      </c>
      <c r="D22" s="15">
        <v>600</v>
      </c>
      <c r="E22" s="15">
        <v>600</v>
      </c>
      <c r="F22" s="2">
        <f t="shared" si="1"/>
        <v>1</v>
      </c>
      <c r="G22" s="2">
        <f t="shared" si="2"/>
        <v>1</v>
      </c>
    </row>
    <row r="23" spans="1:7">
      <c r="A23" s="1" t="s">
        <v>37</v>
      </c>
      <c r="B23" s="1" t="s">
        <v>38</v>
      </c>
      <c r="C23" s="15">
        <v>177000</v>
      </c>
      <c r="D23" s="15">
        <v>182000</v>
      </c>
      <c r="E23" s="15">
        <v>182000</v>
      </c>
      <c r="F23" s="2">
        <f t="shared" si="1"/>
        <v>1.0282485875706215</v>
      </c>
      <c r="G23" s="2">
        <f t="shared" si="2"/>
        <v>1</v>
      </c>
    </row>
    <row r="24" spans="1:7">
      <c r="A24" s="1" t="s">
        <v>39</v>
      </c>
      <c r="B24" s="1" t="s">
        <v>40</v>
      </c>
      <c r="C24" s="15">
        <v>1005184.1</v>
      </c>
      <c r="D24" s="15">
        <v>1057900</v>
      </c>
      <c r="E24" s="15">
        <v>1057900</v>
      </c>
      <c r="F24" s="2">
        <f t="shared" si="1"/>
        <v>1.0524440249303586</v>
      </c>
      <c r="G24" s="2">
        <f t="shared" si="2"/>
        <v>1</v>
      </c>
    </row>
    <row r="25" spans="1:7">
      <c r="A25" s="1" t="s">
        <v>41</v>
      </c>
      <c r="B25" s="1" t="s">
        <v>42</v>
      </c>
      <c r="C25" s="15">
        <v>272000</v>
      </c>
      <c r="D25" s="15">
        <v>272000</v>
      </c>
      <c r="E25" s="15">
        <v>272000</v>
      </c>
      <c r="F25" s="2">
        <f t="shared" si="1"/>
        <v>1</v>
      </c>
      <c r="G25" s="2">
        <f t="shared" si="2"/>
        <v>1</v>
      </c>
    </row>
    <row r="26" spans="1:7">
      <c r="A26" s="1" t="s">
        <v>43</v>
      </c>
      <c r="B26" s="1" t="s">
        <v>44</v>
      </c>
      <c r="C26" s="15">
        <v>423184.1</v>
      </c>
      <c r="D26" s="15">
        <v>475900</v>
      </c>
      <c r="E26" s="15">
        <v>475900</v>
      </c>
      <c r="F26" s="2">
        <f t="shared" si="1"/>
        <v>1.1245696612892593</v>
      </c>
      <c r="G26" s="2">
        <f t="shared" si="2"/>
        <v>1</v>
      </c>
    </row>
    <row r="27" spans="1:7">
      <c r="A27" s="1" t="s">
        <v>45</v>
      </c>
      <c r="B27" s="1" t="s">
        <v>46</v>
      </c>
      <c r="C27" s="15">
        <v>310000</v>
      </c>
      <c r="D27" s="15">
        <v>310000</v>
      </c>
      <c r="E27" s="15">
        <v>310000</v>
      </c>
      <c r="F27" s="2">
        <f t="shared" si="1"/>
        <v>1</v>
      </c>
      <c r="G27" s="2">
        <f t="shared" si="2"/>
        <v>1</v>
      </c>
    </row>
    <row r="28" spans="1:7">
      <c r="A28" s="1" t="s">
        <v>47</v>
      </c>
      <c r="B28" s="1" t="s">
        <v>48</v>
      </c>
      <c r="C28" s="15">
        <v>120000</v>
      </c>
      <c r="D28" s="15">
        <v>120000</v>
      </c>
      <c r="E28" s="15">
        <v>120000</v>
      </c>
      <c r="F28" s="2">
        <f t="shared" si="1"/>
        <v>1</v>
      </c>
      <c r="G28" s="2">
        <f t="shared" si="2"/>
        <v>1</v>
      </c>
    </row>
    <row r="29" spans="1:7">
      <c r="A29" s="1" t="s">
        <v>49</v>
      </c>
      <c r="B29" s="1" t="s">
        <v>50</v>
      </c>
      <c r="C29" s="15">
        <v>120000</v>
      </c>
      <c r="D29" s="15">
        <v>120000</v>
      </c>
      <c r="E29" s="15">
        <v>120000</v>
      </c>
      <c r="F29" s="2">
        <f t="shared" si="1"/>
        <v>1</v>
      </c>
      <c r="G29" s="2">
        <f t="shared" si="2"/>
        <v>1</v>
      </c>
    </row>
    <row r="30" spans="1:7">
      <c r="A30" s="1" t="s">
        <v>51</v>
      </c>
      <c r="B30" s="1" t="s">
        <v>52</v>
      </c>
      <c r="C30" s="15">
        <v>15000</v>
      </c>
      <c r="D30" s="15">
        <v>15000</v>
      </c>
      <c r="E30" s="15">
        <v>15000</v>
      </c>
      <c r="F30" s="2">
        <f t="shared" si="1"/>
        <v>1</v>
      </c>
      <c r="G30" s="2">
        <f t="shared" si="2"/>
        <v>1</v>
      </c>
    </row>
    <row r="31" spans="1:7">
      <c r="A31" s="1" t="s">
        <v>53</v>
      </c>
      <c r="B31" s="1" t="s">
        <v>54</v>
      </c>
      <c r="C31" s="15">
        <v>15000</v>
      </c>
      <c r="D31" s="15">
        <v>15000</v>
      </c>
      <c r="E31" s="15">
        <v>15000</v>
      </c>
      <c r="F31" s="2">
        <f t="shared" si="1"/>
        <v>1</v>
      </c>
      <c r="G31" s="2">
        <f t="shared" si="2"/>
        <v>1</v>
      </c>
    </row>
    <row r="32" spans="1:7">
      <c r="A32" s="3" t="s">
        <v>55</v>
      </c>
      <c r="B32" s="3" t="s">
        <v>56</v>
      </c>
      <c r="C32" s="13">
        <v>500000</v>
      </c>
      <c r="D32" s="13">
        <v>10000000</v>
      </c>
      <c r="E32" s="13">
        <v>5000000</v>
      </c>
      <c r="F32" s="14">
        <f t="shared" si="1"/>
        <v>20</v>
      </c>
      <c r="G32" s="14">
        <f t="shared" si="2"/>
        <v>0.5</v>
      </c>
    </row>
    <row r="33" spans="1:7">
      <c r="A33" s="1" t="s">
        <v>57</v>
      </c>
      <c r="B33" s="1" t="s">
        <v>56</v>
      </c>
      <c r="C33" s="16">
        <v>500000</v>
      </c>
      <c r="D33" s="16">
        <v>10000000</v>
      </c>
      <c r="E33" s="16">
        <v>5000000</v>
      </c>
      <c r="F33" s="2">
        <f t="shared" si="1"/>
        <v>20</v>
      </c>
      <c r="G33" s="2">
        <f t="shared" si="2"/>
        <v>0.5</v>
      </c>
    </row>
    <row r="34" spans="1:7">
      <c r="A34" s="1" t="s">
        <v>58</v>
      </c>
      <c r="B34" s="1" t="s">
        <v>59</v>
      </c>
      <c r="C34" s="16">
        <v>500000</v>
      </c>
      <c r="D34" s="16">
        <v>10000000</v>
      </c>
      <c r="E34" s="16">
        <v>5000000</v>
      </c>
      <c r="F34" s="2">
        <f t="shared" si="1"/>
        <v>20</v>
      </c>
      <c r="G34" s="2">
        <f t="shared" si="2"/>
        <v>0.5</v>
      </c>
    </row>
    <row r="35" spans="1:7">
      <c r="A35" s="17">
        <v>9</v>
      </c>
      <c r="B35" s="3" t="s">
        <v>60</v>
      </c>
      <c r="C35" s="13">
        <v>1200000</v>
      </c>
      <c r="D35" s="13">
        <v>0</v>
      </c>
      <c r="E35" s="13">
        <v>0</v>
      </c>
      <c r="F35" s="14">
        <f t="shared" si="1"/>
        <v>0</v>
      </c>
      <c r="G35" s="14">
        <v>0</v>
      </c>
    </row>
    <row r="36" spans="1:7">
      <c r="A36" s="18">
        <v>92</v>
      </c>
      <c r="B36" s="1" t="s">
        <v>60</v>
      </c>
      <c r="C36" s="16">
        <v>1200000</v>
      </c>
      <c r="D36" s="15">
        <v>0</v>
      </c>
      <c r="E36" s="15">
        <v>0</v>
      </c>
      <c r="F36" s="2">
        <f t="shared" si="1"/>
        <v>0</v>
      </c>
      <c r="G36" s="2">
        <v>0</v>
      </c>
    </row>
    <row r="37" spans="1:7">
      <c r="A37" s="18">
        <v>922</v>
      </c>
      <c r="B37" s="1" t="s">
        <v>61</v>
      </c>
      <c r="C37" s="16">
        <v>1200000</v>
      </c>
      <c r="D37" s="15">
        <v>0</v>
      </c>
      <c r="E37" s="15">
        <v>0</v>
      </c>
      <c r="F37" s="2">
        <f t="shared" si="1"/>
        <v>0</v>
      </c>
      <c r="G37" s="2">
        <v>0</v>
      </c>
    </row>
    <row r="38" spans="1:7">
      <c r="C38" s="15"/>
      <c r="D38" s="15"/>
      <c r="E38" s="15"/>
      <c r="G38" s="2"/>
    </row>
    <row r="39" spans="1:7">
      <c r="C39" s="15"/>
      <c r="D39" s="15"/>
      <c r="E39" s="15"/>
      <c r="G39" s="2"/>
    </row>
    <row r="40" spans="1:7">
      <c r="B40" s="3" t="s">
        <v>62</v>
      </c>
      <c r="C40" s="13">
        <f>SUM(C42,C67,C74)</f>
        <v>12620000</v>
      </c>
      <c r="D40" s="13">
        <f>SUM(D42,D67,D74)</f>
        <v>17840000</v>
      </c>
      <c r="E40" s="13">
        <f>SUM(E42,E67,E74)</f>
        <v>12840000</v>
      </c>
      <c r="F40" s="14">
        <f>D40/C40</f>
        <v>1.4136291600633915</v>
      </c>
      <c r="G40" s="14">
        <f>E40/D40</f>
        <v>0.71973094170403584</v>
      </c>
    </row>
    <row r="41" spans="1:7">
      <c r="B41" s="3"/>
      <c r="C41" s="13"/>
      <c r="D41" s="13"/>
      <c r="E41" s="13"/>
      <c r="G41" s="2"/>
    </row>
    <row r="42" spans="1:7">
      <c r="A42" s="3" t="s">
        <v>10</v>
      </c>
      <c r="B42" s="3" t="s">
        <v>63</v>
      </c>
      <c r="C42" s="13">
        <v>4953147.01</v>
      </c>
      <c r="D42" s="13">
        <v>4937451.6399999997</v>
      </c>
      <c r="E42" s="13">
        <v>4942451.6399999997</v>
      </c>
      <c r="F42" s="14">
        <f t="shared" ref="F42:F68" si="3">D42/C42</f>
        <v>0.99683123275600094</v>
      </c>
      <c r="G42" s="14">
        <f t="shared" ref="G42:G68" si="4">E42/D42</f>
        <v>1.0010126681463558</v>
      </c>
    </row>
    <row r="43" spans="1:7">
      <c r="A43" s="1" t="s">
        <v>64</v>
      </c>
      <c r="B43" s="1" t="s">
        <v>65</v>
      </c>
      <c r="C43" s="15">
        <v>1446000</v>
      </c>
      <c r="D43" s="15">
        <v>1446000</v>
      </c>
      <c r="E43" s="15">
        <v>1446000</v>
      </c>
      <c r="F43" s="2">
        <f t="shared" si="3"/>
        <v>1</v>
      </c>
      <c r="G43" s="2">
        <f t="shared" si="4"/>
        <v>1</v>
      </c>
    </row>
    <row r="44" spans="1:7">
      <c r="A44" s="1" t="s">
        <v>66</v>
      </c>
      <c r="B44" s="1" t="s">
        <v>67</v>
      </c>
      <c r="C44" s="15">
        <v>980000</v>
      </c>
      <c r="D44" s="15">
        <v>980000</v>
      </c>
      <c r="E44" s="15">
        <v>980000</v>
      </c>
      <c r="F44" s="2">
        <f t="shared" si="3"/>
        <v>1</v>
      </c>
      <c r="G44" s="2">
        <f t="shared" si="4"/>
        <v>1</v>
      </c>
    </row>
    <row r="45" spans="1:7">
      <c r="A45" s="1" t="s">
        <v>68</v>
      </c>
      <c r="B45" s="1" t="s">
        <v>69</v>
      </c>
      <c r="C45" s="15">
        <v>47000</v>
      </c>
      <c r="D45" s="15">
        <v>47000</v>
      </c>
      <c r="E45" s="15">
        <v>47000</v>
      </c>
      <c r="F45" s="2">
        <f t="shared" si="3"/>
        <v>1</v>
      </c>
      <c r="G45" s="2">
        <f t="shared" si="4"/>
        <v>1</v>
      </c>
    </row>
    <row r="46" spans="1:7">
      <c r="A46" s="1" t="s">
        <v>70</v>
      </c>
      <c r="B46" s="1" t="s">
        <v>71</v>
      </c>
      <c r="C46" s="15">
        <v>419000</v>
      </c>
      <c r="D46" s="15">
        <v>419000</v>
      </c>
      <c r="E46" s="15">
        <v>419000</v>
      </c>
      <c r="F46" s="2">
        <f t="shared" si="3"/>
        <v>1</v>
      </c>
      <c r="G46" s="2">
        <f t="shared" si="4"/>
        <v>1</v>
      </c>
    </row>
    <row r="47" spans="1:7">
      <c r="A47" s="1" t="s">
        <v>72</v>
      </c>
      <c r="B47" s="1" t="s">
        <v>73</v>
      </c>
      <c r="C47" s="15">
        <v>2263847.0099999998</v>
      </c>
      <c r="D47" s="15">
        <v>2178151.64</v>
      </c>
      <c r="E47" s="15">
        <v>2163151.64</v>
      </c>
      <c r="F47" s="2">
        <f t="shared" si="3"/>
        <v>0.96214613018394757</v>
      </c>
      <c r="G47" s="2">
        <f t="shared" si="4"/>
        <v>0.99311342712576245</v>
      </c>
    </row>
    <row r="48" spans="1:7">
      <c r="A48" s="1" t="s">
        <v>74</v>
      </c>
      <c r="B48" s="1" t="s">
        <v>75</v>
      </c>
      <c r="C48" s="15">
        <v>81500</v>
      </c>
      <c r="D48" s="15">
        <v>81500</v>
      </c>
      <c r="E48" s="15">
        <v>81500</v>
      </c>
      <c r="F48" s="2">
        <f t="shared" si="3"/>
        <v>1</v>
      </c>
      <c r="G48" s="2">
        <f t="shared" si="4"/>
        <v>1</v>
      </c>
    </row>
    <row r="49" spans="1:7">
      <c r="A49" s="1" t="s">
        <v>76</v>
      </c>
      <c r="B49" s="1" t="s">
        <v>77</v>
      </c>
      <c r="C49" s="15">
        <v>858500</v>
      </c>
      <c r="D49" s="15">
        <v>585500</v>
      </c>
      <c r="E49" s="15">
        <v>585500</v>
      </c>
      <c r="F49" s="2">
        <f t="shared" si="3"/>
        <v>0.68200349446709374</v>
      </c>
      <c r="G49" s="2">
        <f t="shared" si="4"/>
        <v>1</v>
      </c>
    </row>
    <row r="50" spans="1:7">
      <c r="A50" s="1" t="s">
        <v>78</v>
      </c>
      <c r="B50" s="1" t="s">
        <v>79</v>
      </c>
      <c r="C50" s="15">
        <v>1223000</v>
      </c>
      <c r="D50" s="15">
        <v>1156000</v>
      </c>
      <c r="E50" s="15">
        <v>1156000</v>
      </c>
      <c r="F50" s="2">
        <f t="shared" si="3"/>
        <v>0.94521668029435812</v>
      </c>
      <c r="G50" s="2">
        <f t="shared" si="4"/>
        <v>1</v>
      </c>
    </row>
    <row r="51" spans="1:7">
      <c r="A51" s="1" t="s">
        <v>80</v>
      </c>
      <c r="B51" s="1" t="s">
        <v>81</v>
      </c>
      <c r="C51" s="15">
        <v>119000</v>
      </c>
      <c r="D51" s="15">
        <v>119000</v>
      </c>
      <c r="E51" s="15">
        <v>119000</v>
      </c>
      <c r="F51" s="2">
        <f t="shared" si="3"/>
        <v>1</v>
      </c>
      <c r="G51" s="2">
        <f t="shared" si="4"/>
        <v>1</v>
      </c>
    </row>
    <row r="52" spans="1:7">
      <c r="A52" s="1" t="s">
        <v>82</v>
      </c>
      <c r="B52" s="1" t="s">
        <v>83</v>
      </c>
      <c r="C52" s="15">
        <v>254847.01</v>
      </c>
      <c r="D52" s="15">
        <v>236151.64</v>
      </c>
      <c r="E52" s="15">
        <v>221151.64</v>
      </c>
      <c r="F52" s="2">
        <f t="shared" si="3"/>
        <v>0.92664081089277839</v>
      </c>
      <c r="G52" s="2">
        <f t="shared" si="4"/>
        <v>0.93648149129940406</v>
      </c>
    </row>
    <row r="53" spans="1:7">
      <c r="A53" s="1" t="s">
        <v>84</v>
      </c>
      <c r="B53" s="1" t="s">
        <v>85</v>
      </c>
      <c r="C53" s="15">
        <v>127100</v>
      </c>
      <c r="D53" s="15">
        <v>257100</v>
      </c>
      <c r="E53" s="15">
        <v>277100</v>
      </c>
      <c r="F53" s="2">
        <f t="shared" si="3"/>
        <v>2.0228166797797011</v>
      </c>
      <c r="G53" s="2">
        <f t="shared" si="4"/>
        <v>1.0777907429015947</v>
      </c>
    </row>
    <row r="54" spans="1:7">
      <c r="A54" s="1" t="s">
        <v>86</v>
      </c>
      <c r="B54" s="1" t="s">
        <v>87</v>
      </c>
      <c r="C54" s="15">
        <v>85000</v>
      </c>
      <c r="D54" s="15">
        <v>215000</v>
      </c>
      <c r="E54" s="15">
        <v>235000</v>
      </c>
      <c r="F54" s="2">
        <f t="shared" si="3"/>
        <v>2.5294117647058822</v>
      </c>
      <c r="G54" s="2">
        <f t="shared" si="4"/>
        <v>1.0930232558139534</v>
      </c>
    </row>
    <row r="55" spans="1:7">
      <c r="A55" s="1" t="s">
        <v>88</v>
      </c>
      <c r="B55" s="1" t="s">
        <v>89</v>
      </c>
      <c r="C55" s="15">
        <v>42100</v>
      </c>
      <c r="D55" s="15">
        <v>42100</v>
      </c>
      <c r="E55" s="15">
        <v>42100</v>
      </c>
      <c r="F55" s="2">
        <f t="shared" si="3"/>
        <v>1</v>
      </c>
      <c r="G55" s="2">
        <f t="shared" si="4"/>
        <v>1</v>
      </c>
    </row>
    <row r="56" spans="1:7">
      <c r="A56" s="1" t="s">
        <v>90</v>
      </c>
      <c r="B56" s="1" t="s">
        <v>91</v>
      </c>
      <c r="C56" s="15">
        <v>22000</v>
      </c>
      <c r="D56" s="15">
        <v>22000</v>
      </c>
      <c r="E56" s="15">
        <v>22000</v>
      </c>
      <c r="F56" s="2">
        <f t="shared" si="3"/>
        <v>1</v>
      </c>
      <c r="G56" s="2">
        <f t="shared" si="4"/>
        <v>1</v>
      </c>
    </row>
    <row r="57" spans="1:7">
      <c r="A57" s="1" t="s">
        <v>92</v>
      </c>
      <c r="B57" s="1" t="s">
        <v>93</v>
      </c>
      <c r="C57" s="15">
        <v>22000</v>
      </c>
      <c r="D57" s="15">
        <v>22000</v>
      </c>
      <c r="E57" s="15">
        <v>22000</v>
      </c>
      <c r="F57" s="2">
        <f t="shared" si="3"/>
        <v>1</v>
      </c>
      <c r="G57" s="2">
        <f t="shared" si="4"/>
        <v>1</v>
      </c>
    </row>
    <row r="58" spans="1:7">
      <c r="A58" s="1" t="s">
        <v>94</v>
      </c>
      <c r="B58" s="1" t="s">
        <v>95</v>
      </c>
      <c r="C58" s="15">
        <v>29000</v>
      </c>
      <c r="D58" s="15">
        <v>29000</v>
      </c>
      <c r="E58" s="15">
        <v>29000</v>
      </c>
      <c r="F58" s="2">
        <f t="shared" si="3"/>
        <v>1</v>
      </c>
      <c r="G58" s="2">
        <f t="shared" si="4"/>
        <v>1</v>
      </c>
    </row>
    <row r="59" spans="1:7">
      <c r="A59" s="1" t="s">
        <v>96</v>
      </c>
      <c r="B59" s="1" t="s">
        <v>97</v>
      </c>
      <c r="C59" s="15">
        <v>29000</v>
      </c>
      <c r="D59" s="15">
        <v>29000</v>
      </c>
      <c r="E59" s="15">
        <v>29000</v>
      </c>
      <c r="F59" s="2">
        <f t="shared" si="3"/>
        <v>1</v>
      </c>
      <c r="G59" s="2">
        <f t="shared" si="4"/>
        <v>1</v>
      </c>
    </row>
    <row r="60" spans="1:7">
      <c r="A60" s="1" t="s">
        <v>98</v>
      </c>
      <c r="B60" s="1" t="s">
        <v>99</v>
      </c>
      <c r="C60" s="15">
        <v>407000</v>
      </c>
      <c r="D60" s="15">
        <v>407000</v>
      </c>
      <c r="E60" s="15">
        <v>407000</v>
      </c>
      <c r="F60" s="2">
        <f t="shared" si="3"/>
        <v>1</v>
      </c>
      <c r="G60" s="2">
        <f t="shared" si="4"/>
        <v>1</v>
      </c>
    </row>
    <row r="61" spans="1:7">
      <c r="A61" s="1" t="s">
        <v>100</v>
      </c>
      <c r="B61" s="1" t="s">
        <v>101</v>
      </c>
      <c r="C61" s="15">
        <v>407000</v>
      </c>
      <c r="D61" s="15">
        <v>407000</v>
      </c>
      <c r="E61" s="15">
        <v>407000</v>
      </c>
      <c r="F61" s="2">
        <f t="shared" si="3"/>
        <v>1</v>
      </c>
      <c r="G61" s="2">
        <f t="shared" si="4"/>
        <v>1</v>
      </c>
    </row>
    <row r="62" spans="1:7">
      <c r="A62" s="1" t="s">
        <v>102</v>
      </c>
      <c r="B62" s="1" t="s">
        <v>103</v>
      </c>
      <c r="C62" s="15">
        <v>658200</v>
      </c>
      <c r="D62" s="15">
        <v>598200</v>
      </c>
      <c r="E62" s="15">
        <v>598200</v>
      </c>
      <c r="F62" s="2">
        <f t="shared" si="3"/>
        <v>0.90884229717411125</v>
      </c>
      <c r="G62" s="2">
        <f t="shared" si="4"/>
        <v>1</v>
      </c>
    </row>
    <row r="63" spans="1:7">
      <c r="A63" s="1" t="s">
        <v>104</v>
      </c>
      <c r="B63" s="1" t="s">
        <v>105</v>
      </c>
      <c r="C63" s="15">
        <v>548200</v>
      </c>
      <c r="D63" s="15">
        <v>488200</v>
      </c>
      <c r="E63" s="15">
        <v>488200</v>
      </c>
      <c r="F63" s="2">
        <f t="shared" si="3"/>
        <v>0.89055089383436703</v>
      </c>
      <c r="G63" s="2">
        <f t="shared" si="4"/>
        <v>1</v>
      </c>
    </row>
    <row r="64" spans="1:7">
      <c r="A64" s="18">
        <v>383</v>
      </c>
      <c r="B64" s="1" t="s">
        <v>106</v>
      </c>
      <c r="C64" s="15">
        <v>50000</v>
      </c>
      <c r="D64" s="15">
        <v>50000</v>
      </c>
      <c r="E64" s="15">
        <v>50000</v>
      </c>
      <c r="F64" s="2">
        <f t="shared" si="3"/>
        <v>1</v>
      </c>
      <c r="G64" s="2">
        <f t="shared" si="4"/>
        <v>1</v>
      </c>
    </row>
    <row r="65" spans="1:8">
      <c r="A65" s="1" t="s">
        <v>107</v>
      </c>
      <c r="B65" s="1" t="s">
        <v>108</v>
      </c>
      <c r="C65" s="15">
        <v>10000</v>
      </c>
      <c r="D65" s="15">
        <v>10000</v>
      </c>
      <c r="E65" s="15">
        <v>10000</v>
      </c>
      <c r="F65" s="2">
        <f t="shared" si="3"/>
        <v>1</v>
      </c>
      <c r="G65" s="2">
        <f t="shared" si="4"/>
        <v>1</v>
      </c>
    </row>
    <row r="66" spans="1:8">
      <c r="A66" s="1" t="s">
        <v>109</v>
      </c>
      <c r="B66" s="1" t="s">
        <v>110</v>
      </c>
      <c r="C66" s="15">
        <v>50000</v>
      </c>
      <c r="D66" s="15">
        <v>50000</v>
      </c>
      <c r="E66" s="15">
        <v>50000</v>
      </c>
      <c r="F66" s="2">
        <f t="shared" si="3"/>
        <v>1</v>
      </c>
      <c r="G66" s="2">
        <f t="shared" si="4"/>
        <v>1</v>
      </c>
    </row>
    <row r="67" spans="1:8">
      <c r="A67" s="3" t="s">
        <v>111</v>
      </c>
      <c r="B67" s="3" t="s">
        <v>112</v>
      </c>
      <c r="C67" s="13">
        <v>4696000</v>
      </c>
      <c r="D67" s="13">
        <v>12440000</v>
      </c>
      <c r="E67" s="13">
        <v>7285000</v>
      </c>
      <c r="F67" s="14">
        <f t="shared" si="3"/>
        <v>2.6490630323679727</v>
      </c>
      <c r="G67" s="14">
        <f t="shared" si="4"/>
        <v>0.58561093247588425</v>
      </c>
    </row>
    <row r="68" spans="1:8">
      <c r="A68" s="1" t="s">
        <v>113</v>
      </c>
      <c r="B68" s="1" t="s">
        <v>114</v>
      </c>
      <c r="C68" s="15">
        <v>735000</v>
      </c>
      <c r="D68" s="15">
        <v>400000</v>
      </c>
      <c r="E68" s="15">
        <v>400000</v>
      </c>
      <c r="F68" s="2">
        <f t="shared" si="3"/>
        <v>0.54421768707482998</v>
      </c>
      <c r="G68" s="2">
        <f t="shared" si="4"/>
        <v>1</v>
      </c>
    </row>
    <row r="69" spans="1:8">
      <c r="A69" s="1" t="s">
        <v>115</v>
      </c>
      <c r="B69" s="1" t="s">
        <v>116</v>
      </c>
      <c r="C69" s="15">
        <v>135000</v>
      </c>
      <c r="D69" s="15">
        <v>0</v>
      </c>
      <c r="E69" s="15">
        <v>0</v>
      </c>
      <c r="F69" s="2">
        <f t="shared" ref="F69:F77" si="5">D69/C69</f>
        <v>0</v>
      </c>
      <c r="G69" s="2">
        <v>0</v>
      </c>
    </row>
    <row r="70" spans="1:8">
      <c r="A70" s="1" t="s">
        <v>117</v>
      </c>
      <c r="B70" s="1" t="s">
        <v>118</v>
      </c>
      <c r="C70" s="15">
        <v>600000</v>
      </c>
      <c r="D70" s="15">
        <v>400000</v>
      </c>
      <c r="E70" s="15">
        <v>400000</v>
      </c>
      <c r="F70" s="2">
        <f t="shared" si="5"/>
        <v>0.66666666666666663</v>
      </c>
      <c r="G70" s="2">
        <f t="shared" ref="G70:G76" si="6">E70/D70</f>
        <v>1</v>
      </c>
    </row>
    <row r="71" spans="1:8">
      <c r="A71" s="1" t="s">
        <v>119</v>
      </c>
      <c r="B71" s="1" t="s">
        <v>120</v>
      </c>
      <c r="C71" s="15">
        <v>3961000</v>
      </c>
      <c r="D71" s="15">
        <v>12040000</v>
      </c>
      <c r="E71" s="15">
        <v>6885000</v>
      </c>
      <c r="F71" s="2">
        <f t="shared" si="5"/>
        <v>3.0396364554405455</v>
      </c>
      <c r="G71" s="2">
        <f t="shared" si="6"/>
        <v>0.57184385382059799</v>
      </c>
    </row>
    <row r="72" spans="1:8">
      <c r="A72" s="1" t="s">
        <v>121</v>
      </c>
      <c r="B72" s="1" t="s">
        <v>122</v>
      </c>
      <c r="C72" s="15">
        <v>3881000</v>
      </c>
      <c r="D72" s="15">
        <v>12015000</v>
      </c>
      <c r="E72" s="15">
        <v>6860000</v>
      </c>
      <c r="F72" s="2">
        <f t="shared" si="5"/>
        <v>3.0958515846431331</v>
      </c>
      <c r="G72" s="2">
        <f t="shared" si="6"/>
        <v>0.57095297544735746</v>
      </c>
    </row>
    <row r="73" spans="1:8">
      <c r="A73" s="1" t="s">
        <v>123</v>
      </c>
      <c r="B73" s="1" t="s">
        <v>124</v>
      </c>
      <c r="C73" s="15">
        <v>80000</v>
      </c>
      <c r="D73" s="15">
        <v>25000</v>
      </c>
      <c r="E73" s="15">
        <v>25000</v>
      </c>
      <c r="F73" s="2">
        <f t="shared" si="5"/>
        <v>0.3125</v>
      </c>
      <c r="G73" s="2">
        <f t="shared" si="6"/>
        <v>1</v>
      </c>
    </row>
    <row r="74" spans="1:8">
      <c r="A74" s="3" t="s">
        <v>125</v>
      </c>
      <c r="B74" s="3" t="s">
        <v>126</v>
      </c>
      <c r="C74" s="13">
        <v>2970852.99</v>
      </c>
      <c r="D74" s="13">
        <v>462548.36</v>
      </c>
      <c r="E74" s="13">
        <v>612548.36</v>
      </c>
      <c r="F74" s="14">
        <f t="shared" si="5"/>
        <v>0.15569547249795082</v>
      </c>
      <c r="G74" s="14">
        <f t="shared" si="6"/>
        <v>1.3242904158172779</v>
      </c>
    </row>
    <row r="75" spans="1:8">
      <c r="A75" s="1" t="s">
        <v>127</v>
      </c>
      <c r="B75" s="1" t="s">
        <v>128</v>
      </c>
      <c r="C75" s="16">
        <v>2970852.99</v>
      </c>
      <c r="D75" s="16">
        <v>462548.36</v>
      </c>
      <c r="E75" s="16">
        <v>612548.36</v>
      </c>
      <c r="F75" s="2">
        <f t="shared" si="5"/>
        <v>0.15569547249795082</v>
      </c>
      <c r="G75" s="2">
        <f t="shared" si="6"/>
        <v>1.3242904158172779</v>
      </c>
    </row>
    <row r="76" spans="1:8">
      <c r="A76" s="18">
        <v>542</v>
      </c>
      <c r="B76" s="1" t="s">
        <v>129</v>
      </c>
      <c r="C76" s="16">
        <v>2730852.99</v>
      </c>
      <c r="D76" s="16">
        <v>462548.36</v>
      </c>
      <c r="E76" s="16">
        <v>612548.36</v>
      </c>
      <c r="F76" s="2">
        <f t="shared" si="5"/>
        <v>0.16937871122824519</v>
      </c>
      <c r="G76" s="2">
        <f t="shared" si="6"/>
        <v>1.3242904158172779</v>
      </c>
    </row>
    <row r="77" spans="1:8">
      <c r="A77" s="18">
        <v>547</v>
      </c>
      <c r="B77" s="1" t="s">
        <v>130</v>
      </c>
      <c r="C77" s="15">
        <v>240000</v>
      </c>
      <c r="D77" s="15">
        <v>0</v>
      </c>
      <c r="E77" s="15">
        <v>0</v>
      </c>
      <c r="F77" s="2">
        <f t="shared" si="5"/>
        <v>0</v>
      </c>
      <c r="G77" s="2">
        <v>0</v>
      </c>
    </row>
    <row r="78" spans="1:8">
      <c r="H78" s="4"/>
    </row>
  </sheetData>
  <pageMargins left="0.196527777777778" right="0.23888888888888901" top="0.18888888888888899" bottom="0.53958333333333297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305</TotalTime>
  <Application>LibreOffice/6.2.4.2$Windows_X86_64 LibreOffice_project/2412653d852ce75f65fbfa83fb7e7b669a126d64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REBPOM</vt:lpstr>
      <vt:lpstr>Baza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ZDRAVKO</dc:creator>
  <dc:description/>
  <cp:lastModifiedBy>KASAX</cp:lastModifiedBy>
  <cp:revision>8</cp:revision>
  <cp:lastPrinted>2022-01-27T10:31:46Z</cp:lastPrinted>
  <dcterms:created xsi:type="dcterms:W3CDTF">2021-11-22T18:09:43Z</dcterms:created>
  <dcterms:modified xsi:type="dcterms:W3CDTF">2022-01-27T10:31:53Z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