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 tabRatio="500"/>
  </bookViews>
  <sheets>
    <sheet name="01b Posebni dio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0" i="1"/>
  <c r="G550"/>
  <c r="E550"/>
  <c r="E613" l="1"/>
  <c r="E31" s="1"/>
  <c r="E551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I613" s="1"/>
  <c r="H614"/>
  <c r="H613" s="1"/>
  <c r="G613"/>
  <c r="F613"/>
  <c r="I612"/>
  <c r="H612"/>
  <c r="I611"/>
  <c r="H611"/>
  <c r="I610"/>
  <c r="H610"/>
  <c r="I609"/>
  <c r="H609"/>
  <c r="I608"/>
  <c r="H608"/>
  <c r="G607"/>
  <c r="I607" s="1"/>
  <c r="F607"/>
  <c r="E607"/>
  <c r="E30" s="1"/>
  <c r="I606"/>
  <c r="H606"/>
  <c r="I605"/>
  <c r="H605"/>
  <c r="I604"/>
  <c r="H604"/>
  <c r="I603"/>
  <c r="H603"/>
  <c r="I602"/>
  <c r="H602"/>
  <c r="I601"/>
  <c r="H601"/>
  <c r="I600"/>
  <c r="H600"/>
  <c r="G599"/>
  <c r="G598" s="1"/>
  <c r="F599"/>
  <c r="E599"/>
  <c r="E598" s="1"/>
  <c r="E596" s="1"/>
  <c r="F598"/>
  <c r="F596" s="1"/>
  <c r="I597"/>
  <c r="H597"/>
  <c r="I595"/>
  <c r="H595"/>
  <c r="I594"/>
  <c r="H594"/>
  <c r="I593"/>
  <c r="H593"/>
  <c r="I592"/>
  <c r="H592"/>
  <c r="I591"/>
  <c r="H591"/>
  <c r="I590"/>
  <c r="H590"/>
  <c r="I589"/>
  <c r="H589"/>
  <c r="G588"/>
  <c r="F588"/>
  <c r="F587" s="1"/>
  <c r="E588"/>
  <c r="E587" s="1"/>
  <c r="E585" s="1"/>
  <c r="G587"/>
  <c r="G585" s="1"/>
  <c r="I586"/>
  <c r="H586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G555"/>
  <c r="F555"/>
  <c r="E555"/>
  <c r="I554"/>
  <c r="H554"/>
  <c r="I553"/>
  <c r="H553"/>
  <c r="I552"/>
  <c r="H552"/>
  <c r="I549"/>
  <c r="H549"/>
  <c r="G548"/>
  <c r="F548"/>
  <c r="E548"/>
  <c r="I547"/>
  <c r="H547"/>
  <c r="I546"/>
  <c r="H546"/>
  <c r="I545"/>
  <c r="H545"/>
  <c r="I544"/>
  <c r="H544"/>
  <c r="G543"/>
  <c r="G535" s="1"/>
  <c r="F543"/>
  <c r="E543"/>
  <c r="E535" s="1"/>
  <c r="I542"/>
  <c r="H542"/>
  <c r="I541"/>
  <c r="H541"/>
  <c r="I540"/>
  <c r="H540"/>
  <c r="E540"/>
  <c r="I539"/>
  <c r="E539"/>
  <c r="H539" s="1"/>
  <c r="I538"/>
  <c r="I537"/>
  <c r="H537"/>
  <c r="F536"/>
  <c r="F535"/>
  <c r="H535" s="1"/>
  <c r="I534"/>
  <c r="H534"/>
  <c r="I533"/>
  <c r="E533"/>
  <c r="H533" s="1"/>
  <c r="I532"/>
  <c r="I531"/>
  <c r="H531"/>
  <c r="I530"/>
  <c r="I529"/>
  <c r="H529"/>
  <c r="I528"/>
  <c r="H528"/>
  <c r="I527"/>
  <c r="H527"/>
  <c r="I526"/>
  <c r="H526"/>
  <c r="I525"/>
  <c r="H525"/>
  <c r="I524"/>
  <c r="H524"/>
  <c r="I523"/>
  <c r="H523"/>
  <c r="E523"/>
  <c r="I522"/>
  <c r="E522"/>
  <c r="H522" s="1"/>
  <c r="I521"/>
  <c r="H521"/>
  <c r="G520"/>
  <c r="F520"/>
  <c r="F519" s="1"/>
  <c r="G519"/>
  <c r="G23" s="1"/>
  <c r="I518"/>
  <c r="I517"/>
  <c r="I516"/>
  <c r="I515"/>
  <c r="I514"/>
  <c r="H513"/>
  <c r="H512"/>
  <c r="H511"/>
  <c r="H510"/>
  <c r="H509"/>
  <c r="I508"/>
  <c r="H508"/>
  <c r="I507"/>
  <c r="E507"/>
  <c r="E506" s="1"/>
  <c r="H506" s="1"/>
  <c r="I506"/>
  <c r="I505"/>
  <c r="H505"/>
  <c r="G504"/>
  <c r="I504" s="1"/>
  <c r="F504"/>
  <c r="I503"/>
  <c r="H503"/>
  <c r="I502"/>
  <c r="E502"/>
  <c r="H502" s="1"/>
  <c r="I501"/>
  <c r="I500"/>
  <c r="H500"/>
  <c r="G499"/>
  <c r="F499"/>
  <c r="I498"/>
  <c r="H498"/>
  <c r="I497"/>
  <c r="E497"/>
  <c r="E496" s="1"/>
  <c r="H496" s="1"/>
  <c r="I496"/>
  <c r="I495"/>
  <c r="H495"/>
  <c r="G494"/>
  <c r="I494" s="1"/>
  <c r="F494"/>
  <c r="I493"/>
  <c r="H493"/>
  <c r="I492"/>
  <c r="H492"/>
  <c r="I491"/>
  <c r="H491"/>
  <c r="I490"/>
  <c r="H490"/>
  <c r="I489"/>
  <c r="H489"/>
  <c r="G488"/>
  <c r="G22" s="1"/>
  <c r="I487"/>
  <c r="H487"/>
  <c r="I486"/>
  <c r="H486"/>
  <c r="E486"/>
  <c r="I485"/>
  <c r="E485"/>
  <c r="H485" s="1"/>
  <c r="I484"/>
  <c r="H484"/>
  <c r="G483"/>
  <c r="F483"/>
  <c r="F482" s="1"/>
  <c r="G482"/>
  <c r="G21" s="1"/>
  <c r="I481"/>
  <c r="H481"/>
  <c r="I480"/>
  <c r="H480"/>
  <c r="I479"/>
  <c r="H479"/>
  <c r="I478"/>
  <c r="H478"/>
  <c r="I477"/>
  <c r="H477"/>
  <c r="I476"/>
  <c r="H476"/>
  <c r="I475"/>
  <c r="H475"/>
  <c r="I474"/>
  <c r="H474"/>
  <c r="I473"/>
  <c r="H473"/>
  <c r="G472"/>
  <c r="F472"/>
  <c r="H472" s="1"/>
  <c r="E472"/>
  <c r="I471"/>
  <c r="H471"/>
  <c r="I470"/>
  <c r="H470"/>
  <c r="I469"/>
  <c r="H469"/>
  <c r="I468"/>
  <c r="H468"/>
  <c r="I467"/>
  <c r="H467"/>
  <c r="I466"/>
  <c r="H466"/>
  <c r="I465"/>
  <c r="H465"/>
  <c r="I464"/>
  <c r="H464"/>
  <c r="I463"/>
  <c r="H463"/>
  <c r="I462"/>
  <c r="H462"/>
  <c r="I461"/>
  <c r="H461"/>
  <c r="I460"/>
  <c r="H460"/>
  <c r="I459"/>
  <c r="H459"/>
  <c r="I458"/>
  <c r="H458"/>
  <c r="G457"/>
  <c r="F457"/>
  <c r="E457"/>
  <c r="I456"/>
  <c r="H456"/>
  <c r="G455"/>
  <c r="F455"/>
  <c r="F454" s="1"/>
  <c r="E455"/>
  <c r="E454"/>
  <c r="E452" s="1"/>
  <c r="I453"/>
  <c r="H453"/>
  <c r="I451"/>
  <c r="H451"/>
  <c r="I450"/>
  <c r="H450"/>
  <c r="I449"/>
  <c r="H449"/>
  <c r="I448"/>
  <c r="H448"/>
  <c r="I447"/>
  <c r="H447"/>
  <c r="I446"/>
  <c r="H446"/>
  <c r="I445"/>
  <c r="E445"/>
  <c r="H445" s="1"/>
  <c r="I444"/>
  <c r="I443"/>
  <c r="H443"/>
  <c r="I442"/>
  <c r="I440"/>
  <c r="H440"/>
  <c r="I439"/>
  <c r="E439"/>
  <c r="H439" s="1"/>
  <c r="I438"/>
  <c r="I437"/>
  <c r="H437"/>
  <c r="G436"/>
  <c r="F436"/>
  <c r="I435"/>
  <c r="H435"/>
  <c r="I434"/>
  <c r="H434"/>
  <c r="E434"/>
  <c r="I433"/>
  <c r="E433"/>
  <c r="H433" s="1"/>
  <c r="I432"/>
  <c r="H432"/>
  <c r="G431"/>
  <c r="F431"/>
  <c r="I430"/>
  <c r="H430"/>
  <c r="I429"/>
  <c r="E429"/>
  <c r="H429" s="1"/>
  <c r="I428"/>
  <c r="I427"/>
  <c r="H427"/>
  <c r="G426"/>
  <c r="G425" s="1"/>
  <c r="F426"/>
  <c r="F425" s="1"/>
  <c r="F19" s="1"/>
  <c r="I424"/>
  <c r="H424"/>
  <c r="I423"/>
  <c r="H423"/>
  <c r="I422"/>
  <c r="H422"/>
  <c r="I421"/>
  <c r="H421"/>
  <c r="I420"/>
  <c r="H420"/>
  <c r="I419"/>
  <c r="H419"/>
  <c r="I418"/>
  <c r="H418"/>
  <c r="I417"/>
  <c r="H417"/>
  <c r="I416"/>
  <c r="H416"/>
  <c r="I415"/>
  <c r="H415"/>
  <c r="G414"/>
  <c r="F414"/>
  <c r="E414"/>
  <c r="E18" s="1"/>
  <c r="I413"/>
  <c r="H413"/>
  <c r="I412"/>
  <c r="H412"/>
  <c r="E412"/>
  <c r="I411"/>
  <c r="E411"/>
  <c r="H411" s="1"/>
  <c r="I410"/>
  <c r="H410"/>
  <c r="G409"/>
  <c r="F409"/>
  <c r="F408" s="1"/>
  <c r="G408"/>
  <c r="I407"/>
  <c r="H407"/>
  <c r="I406"/>
  <c r="H406"/>
  <c r="I405"/>
  <c r="H405"/>
  <c r="I404"/>
  <c r="H404"/>
  <c r="I403"/>
  <c r="H403"/>
  <c r="I402"/>
  <c r="H402"/>
  <c r="I401"/>
  <c r="H401"/>
  <c r="I400"/>
  <c r="H400"/>
  <c r="I399"/>
  <c r="H399"/>
  <c r="I398"/>
  <c r="H398"/>
  <c r="I397"/>
  <c r="H397"/>
  <c r="I396"/>
  <c r="H396"/>
  <c r="I395"/>
  <c r="H395"/>
  <c r="I394"/>
  <c r="H394"/>
  <c r="I393"/>
  <c r="H393"/>
  <c r="I392"/>
  <c r="H392"/>
  <c r="I391"/>
  <c r="H391"/>
  <c r="I390"/>
  <c r="H390"/>
  <c r="I389"/>
  <c r="E389"/>
  <c r="E388" s="1"/>
  <c r="H388" s="1"/>
  <c r="I388"/>
  <c r="I387"/>
  <c r="H387"/>
  <c r="I386"/>
  <c r="H385"/>
  <c r="H384"/>
  <c r="H383"/>
  <c r="H382"/>
  <c r="H381"/>
  <c r="I380"/>
  <c r="H380"/>
  <c r="I379"/>
  <c r="E379"/>
  <c r="H379" s="1"/>
  <c r="I378"/>
  <c r="E378"/>
  <c r="H378" s="1"/>
  <c r="I377"/>
  <c r="H377"/>
  <c r="I376"/>
  <c r="I375"/>
  <c r="H375"/>
  <c r="I374"/>
  <c r="E374"/>
  <c r="H374" s="1"/>
  <c r="I373"/>
  <c r="I372"/>
  <c r="H372"/>
  <c r="F371"/>
  <c r="I370"/>
  <c r="H370"/>
  <c r="I369"/>
  <c r="E369"/>
  <c r="H369" s="1"/>
  <c r="I368"/>
  <c r="I367"/>
  <c r="H367"/>
  <c r="G366"/>
  <c r="F366"/>
  <c r="I365"/>
  <c r="H365"/>
  <c r="I364"/>
  <c r="H364"/>
  <c r="E364"/>
  <c r="I363"/>
  <c r="E363"/>
  <c r="H363" s="1"/>
  <c r="I362"/>
  <c r="H362"/>
  <c r="I361"/>
  <c r="I360"/>
  <c r="H360"/>
  <c r="I359"/>
  <c r="H359"/>
  <c r="I358"/>
  <c r="H358"/>
  <c r="I357"/>
  <c r="H357"/>
  <c r="I356"/>
  <c r="H356"/>
  <c r="I355"/>
  <c r="H355"/>
  <c r="I354"/>
  <c r="H354"/>
  <c r="I353"/>
  <c r="H353"/>
  <c r="I352"/>
  <c r="H352"/>
  <c r="F351"/>
  <c r="E351"/>
  <c r="I350"/>
  <c r="H350"/>
  <c r="I349"/>
  <c r="H349"/>
  <c r="I348"/>
  <c r="H348"/>
  <c r="I347"/>
  <c r="H347"/>
  <c r="I346"/>
  <c r="H346"/>
  <c r="I345"/>
  <c r="H345"/>
  <c r="I344"/>
  <c r="H344"/>
  <c r="I343"/>
  <c r="H343"/>
  <c r="I342"/>
  <c r="H342"/>
  <c r="I341"/>
  <c r="H341"/>
  <c r="I340"/>
  <c r="H340"/>
  <c r="I339"/>
  <c r="H339"/>
  <c r="I338"/>
  <c r="H338"/>
  <c r="I337"/>
  <c r="H337"/>
  <c r="I336"/>
  <c r="H336"/>
  <c r="I335"/>
  <c r="H335"/>
  <c r="I334"/>
  <c r="H334"/>
  <c r="I333"/>
  <c r="H333"/>
  <c r="I332"/>
  <c r="H332"/>
  <c r="I331"/>
  <c r="H331"/>
  <c r="I330"/>
  <c r="H330"/>
  <c r="I329"/>
  <c r="H329"/>
  <c r="I328"/>
  <c r="H328"/>
  <c r="H326"/>
  <c r="H325"/>
  <c r="H324"/>
  <c r="H323"/>
  <c r="E322"/>
  <c r="H322" s="1"/>
  <c r="H321"/>
  <c r="H320"/>
  <c r="H319"/>
  <c r="H318"/>
  <c r="H317"/>
  <c r="H316"/>
  <c r="H315"/>
  <c r="H314"/>
  <c r="H313"/>
  <c r="H312"/>
  <c r="I311"/>
  <c r="H311"/>
  <c r="I310"/>
  <c r="H310"/>
  <c r="I309"/>
  <c r="H309"/>
  <c r="I308"/>
  <c r="H308"/>
  <c r="F307"/>
  <c r="I307" s="1"/>
  <c r="E307"/>
  <c r="H307" s="1"/>
  <c r="H306"/>
  <c r="H305"/>
  <c r="H304"/>
  <c r="H303"/>
  <c r="H302"/>
  <c r="I301"/>
  <c r="H301"/>
  <c r="I300"/>
  <c r="H300"/>
  <c r="I299"/>
  <c r="H299"/>
  <c r="I298"/>
  <c r="H298"/>
  <c r="I297"/>
  <c r="H297"/>
  <c r="H296"/>
  <c r="H295"/>
  <c r="H294"/>
  <c r="H293"/>
  <c r="H292"/>
  <c r="H291"/>
  <c r="H290"/>
  <c r="H289"/>
  <c r="H288"/>
  <c r="H287"/>
  <c r="I286"/>
  <c r="H286"/>
  <c r="I285"/>
  <c r="H285"/>
  <c r="I284"/>
  <c r="H284"/>
  <c r="I283"/>
  <c r="H283"/>
  <c r="I282"/>
  <c r="H282"/>
  <c r="H281"/>
  <c r="H280"/>
  <c r="H279"/>
  <c r="H278"/>
  <c r="H277"/>
  <c r="I276"/>
  <c r="H276"/>
  <c r="I275"/>
  <c r="H275"/>
  <c r="I274"/>
  <c r="H274"/>
  <c r="I273"/>
  <c r="H273"/>
  <c r="I272"/>
  <c r="H272"/>
  <c r="H271"/>
  <c r="H270"/>
  <c r="H269"/>
  <c r="H268"/>
  <c r="H267"/>
  <c r="H266"/>
  <c r="H265"/>
  <c r="H264"/>
  <c r="H263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I252"/>
  <c r="H252"/>
  <c r="I251"/>
  <c r="H251"/>
  <c r="I250"/>
  <c r="H250"/>
  <c r="I249"/>
  <c r="H249"/>
  <c r="I248"/>
  <c r="H248"/>
  <c r="I247"/>
  <c r="H247"/>
  <c r="H246"/>
  <c r="H245"/>
  <c r="H244"/>
  <c r="H243"/>
  <c r="H242"/>
  <c r="I241"/>
  <c r="H241"/>
  <c r="I240"/>
  <c r="H240"/>
  <c r="I239"/>
  <c r="H239"/>
  <c r="I238"/>
  <c r="H238"/>
  <c r="I237"/>
  <c r="H237"/>
  <c r="I236"/>
  <c r="H236"/>
  <c r="I235"/>
  <c r="H235"/>
  <c r="I234"/>
  <c r="H234"/>
  <c r="I233"/>
  <c r="H233"/>
  <c r="I232"/>
  <c r="H232"/>
  <c r="G231"/>
  <c r="F231"/>
  <c r="E231"/>
  <c r="E15" s="1"/>
  <c r="I230"/>
  <c r="H230"/>
  <c r="I229"/>
  <c r="H229"/>
  <c r="E229"/>
  <c r="I228"/>
  <c r="E228"/>
  <c r="H228" s="1"/>
  <c r="I227"/>
  <c r="H227"/>
  <c r="G226"/>
  <c r="F226"/>
  <c r="F225" s="1"/>
  <c r="G225"/>
  <c r="I224"/>
  <c r="H224"/>
  <c r="I223"/>
  <c r="H223"/>
  <c r="I222"/>
  <c r="H222"/>
  <c r="I221"/>
  <c r="H221"/>
  <c r="I220"/>
  <c r="H220"/>
  <c r="I219"/>
  <c r="H219"/>
  <c r="I218"/>
  <c r="H218"/>
  <c r="I217"/>
  <c r="H217"/>
  <c r="I216"/>
  <c r="H216"/>
  <c r="I215"/>
  <c r="H215"/>
  <c r="I214"/>
  <c r="H214"/>
  <c r="I213"/>
  <c r="H213"/>
  <c r="I212"/>
  <c r="H212"/>
  <c r="I211"/>
  <c r="H211"/>
  <c r="I210"/>
  <c r="H210"/>
  <c r="I209"/>
  <c r="H209"/>
  <c r="I208"/>
  <c r="E208"/>
  <c r="E207" s="1"/>
  <c r="H207" s="1"/>
  <c r="I207"/>
  <c r="I206"/>
  <c r="H206"/>
  <c r="G205"/>
  <c r="I205" s="1"/>
  <c r="F205"/>
  <c r="I204"/>
  <c r="H204"/>
  <c r="I203"/>
  <c r="E203"/>
  <c r="H203" s="1"/>
  <c r="I202"/>
  <c r="I201"/>
  <c r="H201"/>
  <c r="F200"/>
  <c r="I199"/>
  <c r="H199"/>
  <c r="I198"/>
  <c r="H198"/>
  <c r="I197"/>
  <c r="H197"/>
  <c r="I196"/>
  <c r="H196"/>
  <c r="I195"/>
  <c r="H195"/>
  <c r="I194"/>
  <c r="H194"/>
  <c r="I193"/>
  <c r="H193"/>
  <c r="I192"/>
  <c r="H192"/>
  <c r="I191"/>
  <c r="H191"/>
  <c r="I190"/>
  <c r="H190"/>
  <c r="I188"/>
  <c r="H188"/>
  <c r="I187"/>
  <c r="H187"/>
  <c r="I186"/>
  <c r="H186"/>
  <c r="I185"/>
  <c r="H185"/>
  <c r="I184"/>
  <c r="H184"/>
  <c r="E184"/>
  <c r="H183"/>
  <c r="H182"/>
  <c r="H181"/>
  <c r="H180"/>
  <c r="E179"/>
  <c r="H179" s="1"/>
  <c r="I178"/>
  <c r="H178"/>
  <c r="I177"/>
  <c r="H177"/>
  <c r="I176"/>
  <c r="H176"/>
  <c r="I175"/>
  <c r="H175"/>
  <c r="I174"/>
  <c r="H174"/>
  <c r="I173"/>
  <c r="H173"/>
  <c r="I172"/>
  <c r="H172"/>
  <c r="I171"/>
  <c r="H171"/>
  <c r="I170"/>
  <c r="H170"/>
  <c r="I169"/>
  <c r="H169"/>
  <c r="I168"/>
  <c r="H168"/>
  <c r="I167"/>
  <c r="H167"/>
  <c r="I166"/>
  <c r="H166"/>
  <c r="I165"/>
  <c r="H165"/>
  <c r="I164"/>
  <c r="H164"/>
  <c r="I163"/>
  <c r="H163"/>
  <c r="I162"/>
  <c r="H162"/>
  <c r="I161"/>
  <c r="H161"/>
  <c r="I160"/>
  <c r="H160"/>
  <c r="I159"/>
  <c r="H159"/>
  <c r="I158"/>
  <c r="H158"/>
  <c r="I157"/>
  <c r="H157"/>
  <c r="I156"/>
  <c r="H156"/>
  <c r="I155"/>
  <c r="H155"/>
  <c r="I154"/>
  <c r="H154"/>
  <c r="H153"/>
  <c r="H152"/>
  <c r="H151"/>
  <c r="H150"/>
  <c r="H149"/>
  <c r="I143"/>
  <c r="I142"/>
  <c r="I141"/>
  <c r="I140"/>
  <c r="I139"/>
  <c r="I138"/>
  <c r="H138"/>
  <c r="I137"/>
  <c r="H137"/>
  <c r="I136"/>
  <c r="H136"/>
  <c r="I135"/>
  <c r="H135"/>
  <c r="I134"/>
  <c r="H134"/>
  <c r="I133"/>
  <c r="H133"/>
  <c r="I132"/>
  <c r="H132"/>
  <c r="I131"/>
  <c r="E131"/>
  <c r="H131" s="1"/>
  <c r="I130"/>
  <c r="I129"/>
  <c r="H129"/>
  <c r="I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G118"/>
  <c r="F118"/>
  <c r="E118"/>
  <c r="I117"/>
  <c r="H117"/>
  <c r="I116"/>
  <c r="H116"/>
  <c r="I115"/>
  <c r="H115"/>
  <c r="I114"/>
  <c r="H114"/>
  <c r="I113"/>
  <c r="E113"/>
  <c r="H113" s="1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G100"/>
  <c r="F100"/>
  <c r="F99" s="1"/>
  <c r="E100"/>
  <c r="E99"/>
  <c r="E98" s="1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G84"/>
  <c r="F84"/>
  <c r="E84"/>
  <c r="I83"/>
  <c r="H83"/>
  <c r="I82"/>
  <c r="H82"/>
  <c r="I81"/>
  <c r="H81"/>
  <c r="G80"/>
  <c r="F80"/>
  <c r="F12" s="1"/>
  <c r="H79"/>
  <c r="H78"/>
  <c r="H77"/>
  <c r="H76"/>
  <c r="H75"/>
  <c r="H74"/>
  <c r="H73"/>
  <c r="H72"/>
  <c r="H71"/>
  <c r="H70"/>
  <c r="H69"/>
  <c r="H68"/>
  <c r="H67"/>
  <c r="H66"/>
  <c r="H65"/>
  <c r="I64"/>
  <c r="H64"/>
  <c r="I63"/>
  <c r="H63"/>
  <c r="I62"/>
  <c r="H62"/>
  <c r="I61"/>
  <c r="H61"/>
  <c r="I60"/>
  <c r="H60"/>
  <c r="I59"/>
  <c r="H59"/>
  <c r="I58"/>
  <c r="H58"/>
  <c r="I57"/>
  <c r="E57"/>
  <c r="H57" s="1"/>
  <c r="I56"/>
  <c r="H56"/>
  <c r="F55"/>
  <c r="E55"/>
  <c r="I54"/>
  <c r="H54"/>
  <c r="I53"/>
  <c r="H53"/>
  <c r="I52"/>
  <c r="H52"/>
  <c r="I51"/>
  <c r="H51"/>
  <c r="I50"/>
  <c r="H50"/>
  <c r="I49"/>
  <c r="H49"/>
  <c r="I48"/>
  <c r="H48"/>
  <c r="I47"/>
  <c r="E47"/>
  <c r="H47" s="1"/>
  <c r="I46"/>
  <c r="H46"/>
  <c r="I45"/>
  <c r="I44"/>
  <c r="H44"/>
  <c r="I43"/>
  <c r="E43"/>
  <c r="H43" s="1"/>
  <c r="I42"/>
  <c r="I41"/>
  <c r="H41"/>
  <c r="I40"/>
  <c r="G39"/>
  <c r="F37"/>
  <c r="G31"/>
  <c r="F31"/>
  <c r="A31"/>
  <c r="F30"/>
  <c r="A30"/>
  <c r="A29"/>
  <c r="A28"/>
  <c r="A26"/>
  <c r="A25"/>
  <c r="A23"/>
  <c r="A22"/>
  <c r="A21"/>
  <c r="A20"/>
  <c r="A19"/>
  <c r="G18"/>
  <c r="A18"/>
  <c r="G17"/>
  <c r="A17"/>
  <c r="A16"/>
  <c r="G15"/>
  <c r="A15"/>
  <c r="G14"/>
  <c r="A14"/>
  <c r="A13"/>
  <c r="G12"/>
  <c r="A12"/>
  <c r="G11"/>
  <c r="A11"/>
  <c r="A10"/>
  <c r="A8"/>
  <c r="H31" l="1"/>
  <c r="H30"/>
  <c r="H536"/>
  <c r="I31"/>
  <c r="I80"/>
  <c r="H84"/>
  <c r="I100"/>
  <c r="H118"/>
  <c r="I366"/>
  <c r="H414"/>
  <c r="I455"/>
  <c r="G536"/>
  <c r="I84"/>
  <c r="I118"/>
  <c r="H208"/>
  <c r="I226"/>
  <c r="I12"/>
  <c r="I18"/>
  <c r="G30"/>
  <c r="I30" s="1"/>
  <c r="H55"/>
  <c r="H231"/>
  <c r="I436"/>
  <c r="H457"/>
  <c r="I472"/>
  <c r="H555"/>
  <c r="F26"/>
  <c r="H26" s="1"/>
  <c r="G99"/>
  <c r="G98" s="1"/>
  <c r="G189"/>
  <c r="G13" s="1"/>
  <c r="I231"/>
  <c r="H389"/>
  <c r="I409"/>
  <c r="I414"/>
  <c r="I431"/>
  <c r="G454"/>
  <c r="G452" s="1"/>
  <c r="G441" s="1"/>
  <c r="I457"/>
  <c r="I483"/>
  <c r="H497"/>
  <c r="H507"/>
  <c r="I520"/>
  <c r="H548"/>
  <c r="I555"/>
  <c r="H599"/>
  <c r="F15"/>
  <c r="H15" s="1"/>
  <c r="F18"/>
  <c r="H18" s="1"/>
  <c r="F25"/>
  <c r="H25" s="1"/>
  <c r="F39"/>
  <c r="F11" s="1"/>
  <c r="I11" s="1"/>
  <c r="G327"/>
  <c r="G16" s="1"/>
  <c r="H351"/>
  <c r="F488"/>
  <c r="I488" s="1"/>
  <c r="I499"/>
  <c r="E536"/>
  <c r="E26" s="1"/>
  <c r="H543"/>
  <c r="I548"/>
  <c r="I588"/>
  <c r="H607"/>
  <c r="F14"/>
  <c r="F17"/>
  <c r="I425"/>
  <c r="G19"/>
  <c r="I19" s="1"/>
  <c r="F21"/>
  <c r="F22"/>
  <c r="I22" s="1"/>
  <c r="F23"/>
  <c r="I23" s="1"/>
  <c r="E29"/>
  <c r="I598"/>
  <c r="G596"/>
  <c r="I596" s="1"/>
  <c r="H99"/>
  <c r="F98"/>
  <c r="H98" s="1"/>
  <c r="I452"/>
  <c r="H454"/>
  <c r="F452"/>
  <c r="E37"/>
  <c r="E25"/>
  <c r="I535"/>
  <c r="G37"/>
  <c r="I37" s="1"/>
  <c r="G25"/>
  <c r="I25" s="1"/>
  <c r="H587"/>
  <c r="F585"/>
  <c r="I585" s="1"/>
  <c r="I21"/>
  <c r="I17"/>
  <c r="H37"/>
  <c r="I225"/>
  <c r="I408"/>
  <c r="I482"/>
  <c r="I519"/>
  <c r="H596"/>
  <c r="I55"/>
  <c r="I99"/>
  <c r="H100"/>
  <c r="I200"/>
  <c r="I351"/>
  <c r="I371"/>
  <c r="I426"/>
  <c r="H455"/>
  <c r="I543"/>
  <c r="I587"/>
  <c r="H588"/>
  <c r="H598"/>
  <c r="I599"/>
  <c r="E42"/>
  <c r="E45"/>
  <c r="H45" s="1"/>
  <c r="E130"/>
  <c r="F189"/>
  <c r="E202"/>
  <c r="E205"/>
  <c r="H205" s="1"/>
  <c r="E226"/>
  <c r="E225" s="1"/>
  <c r="E14" s="1"/>
  <c r="F327"/>
  <c r="E361"/>
  <c r="E368"/>
  <c r="E373"/>
  <c r="E376"/>
  <c r="H376" s="1"/>
  <c r="E386"/>
  <c r="H386" s="1"/>
  <c r="E409"/>
  <c r="E408" s="1"/>
  <c r="E17" s="1"/>
  <c r="E428"/>
  <c r="E431"/>
  <c r="H431" s="1"/>
  <c r="E438"/>
  <c r="E444"/>
  <c r="E483"/>
  <c r="E482" s="1"/>
  <c r="E21" s="1"/>
  <c r="E494"/>
  <c r="E501"/>
  <c r="E504"/>
  <c r="H504" s="1"/>
  <c r="E520"/>
  <c r="H520" s="1"/>
  <c r="E532"/>
  <c r="E538"/>
  <c r="H538" s="1"/>
  <c r="I39" l="1"/>
  <c r="I454"/>
  <c r="I15"/>
  <c r="I98"/>
  <c r="G551"/>
  <c r="I536"/>
  <c r="G26"/>
  <c r="I26" s="1"/>
  <c r="H444"/>
  <c r="E442"/>
  <c r="H368"/>
  <c r="E366"/>
  <c r="H366" s="1"/>
  <c r="F16"/>
  <c r="F13"/>
  <c r="H42"/>
  <c r="E40"/>
  <c r="H452"/>
  <c r="F441"/>
  <c r="I441" s="1"/>
  <c r="G20"/>
  <c r="H483"/>
  <c r="H409"/>
  <c r="I327"/>
  <c r="H21"/>
  <c r="H408"/>
  <c r="H225"/>
  <c r="H532"/>
  <c r="E530"/>
  <c r="H530" s="1"/>
  <c r="H501"/>
  <c r="E499"/>
  <c r="H499" s="1"/>
  <c r="H438"/>
  <c r="E436"/>
  <c r="H436" s="1"/>
  <c r="H428"/>
  <c r="E426"/>
  <c r="E371"/>
  <c r="H371" s="1"/>
  <c r="H373"/>
  <c r="H361"/>
  <c r="E200"/>
  <c r="H202"/>
  <c r="H130"/>
  <c r="E128"/>
  <c r="H585"/>
  <c r="F551"/>
  <c r="I551"/>
  <c r="G29"/>
  <c r="E38"/>
  <c r="E28"/>
  <c r="H14"/>
  <c r="I14"/>
  <c r="E519"/>
  <c r="H494"/>
  <c r="H226"/>
  <c r="I189"/>
  <c r="F36"/>
  <c r="H482"/>
  <c r="G36"/>
  <c r="H17"/>
  <c r="G10" l="1"/>
  <c r="I36"/>
  <c r="F10"/>
  <c r="E23"/>
  <c r="H23" s="1"/>
  <c r="H519"/>
  <c r="G38"/>
  <c r="G35" s="1"/>
  <c r="G28"/>
  <c r="I550"/>
  <c r="F29"/>
  <c r="H29" s="1"/>
  <c r="H551"/>
  <c r="H128"/>
  <c r="E80"/>
  <c r="E425"/>
  <c r="H426"/>
  <c r="E327"/>
  <c r="E488"/>
  <c r="E189"/>
  <c r="H200"/>
  <c r="F20"/>
  <c r="H40"/>
  <c r="E39"/>
  <c r="I13"/>
  <c r="I16"/>
  <c r="H442"/>
  <c r="E441"/>
  <c r="E20" s="1"/>
  <c r="I29"/>
  <c r="I20"/>
  <c r="I10" l="1"/>
  <c r="G8"/>
  <c r="E11"/>
  <c r="H11" s="1"/>
  <c r="E36"/>
  <c r="H39"/>
  <c r="E22"/>
  <c r="H22" s="1"/>
  <c r="H488"/>
  <c r="E13"/>
  <c r="H13" s="1"/>
  <c r="H189"/>
  <c r="E16"/>
  <c r="H16" s="1"/>
  <c r="H327"/>
  <c r="E19"/>
  <c r="H19" s="1"/>
  <c r="H425"/>
  <c r="H441"/>
  <c r="H20"/>
  <c r="E12"/>
  <c r="H12" s="1"/>
  <c r="H80"/>
  <c r="H550"/>
  <c r="F38"/>
  <c r="I38" s="1"/>
  <c r="F28"/>
  <c r="H28" s="1"/>
  <c r="E35" l="1"/>
  <c r="E8" s="1"/>
  <c r="E10"/>
  <c r="H10" s="1"/>
  <c r="H36"/>
  <c r="H38"/>
  <c r="F35"/>
  <c r="I28"/>
  <c r="F8" l="1"/>
  <c r="H35"/>
  <c r="I35"/>
  <c r="H8" l="1"/>
  <c r="I8"/>
</calcChain>
</file>

<file path=xl/sharedStrings.xml><?xml version="1.0" encoding="utf-8"?>
<sst xmlns="http://schemas.openxmlformats.org/spreadsheetml/2006/main" count="1057" uniqueCount="266">
  <si>
    <t xml:space="preserve">OPĆINA MIHOVLJAN </t>
  </si>
  <si>
    <t xml:space="preserve"> </t>
  </si>
  <si>
    <t>POSEBNI DIO</t>
  </si>
  <si>
    <t xml:space="preserve">PRORAČUN OPĆINE MIHOVLJAN ZA 2022.G. I PROJEKCIJA ZA 2023. I 2024. GODINU </t>
  </si>
  <si>
    <t xml:space="preserve">  </t>
  </si>
  <si>
    <t>RASHODI/IZDACI PO ORGANIZACIJSKOJ I PROGRAMSKOJ KLASIFIKACIJI</t>
  </si>
  <si>
    <t>Planirano 2022.</t>
  </si>
  <si>
    <t>Projekcija 2023.</t>
  </si>
  <si>
    <t>Projekcija 2024.</t>
  </si>
  <si>
    <t>Index 2/1</t>
  </si>
  <si>
    <t>Index 3/2</t>
  </si>
  <si>
    <t>RAZDJEL: 001 OPĆINSKO VIJEĆE, NAČELNIK, JEDINSTVENI UPRAVNI ODJEL, DJEČJI VRTIĆ</t>
  </si>
  <si>
    <t>GLAVA: 00101 OPĆINSKO VIJEĆE, NAČELNIK</t>
  </si>
  <si>
    <t>GLAVA: 00102 JEDINSTVENI UPRAVNI ODJEL</t>
  </si>
  <si>
    <t>GLAVA: 00103 DJEČJI VRTIĆ</t>
  </si>
  <si>
    <t xml:space="preserve">PROGRAM: 1001 RAZVOJ ZAJEDNICE  </t>
  </si>
  <si>
    <t>Aktivnost: A100101 Pomoć obiteljima  za svako rođeno dijete</t>
  </si>
  <si>
    <t>Izvor financiranja: 11, Opći prihodi i primici</t>
  </si>
  <si>
    <t xml:space="preserve">Rashodi poslovanja </t>
  </si>
  <si>
    <t>0620</t>
  </si>
  <si>
    <t xml:space="preserve">Naknade građanima i kućanstvima </t>
  </si>
  <si>
    <t xml:space="preserve">Ostale  naknade građanima i kućanstvima </t>
  </si>
  <si>
    <t>Aktivnost: A100102 Tekuće donacije udrugama</t>
  </si>
  <si>
    <t>Izvor financiranja: 11 Opći prihodi i primici</t>
  </si>
  <si>
    <t>0810</t>
  </si>
  <si>
    <t xml:space="preserve">Donacije i ostali rashodi </t>
  </si>
  <si>
    <t xml:space="preserve">Tekuće donacije </t>
  </si>
  <si>
    <t xml:space="preserve">Aktivnost: A100103 Udruga gradova i općina </t>
  </si>
  <si>
    <t>Aktivnost: A100104 Lokalna akcijska grupa - LAG</t>
  </si>
  <si>
    <t xml:space="preserve">Ostali nespomenuti rashodi poslovanja </t>
  </si>
  <si>
    <t xml:space="preserve">Kapitalni projekt: K100101 Zagorski vodovod - Sufinanciranje izgradnje vodnih građevina </t>
  </si>
  <si>
    <t xml:space="preserve">Kapitalne donacije </t>
  </si>
  <si>
    <t>Kapitalni projekt: K100102 Zgrada općine – uredske prostorije</t>
  </si>
  <si>
    <t xml:space="preserve">Rashodi za nabavu nefinancijske imovine </t>
  </si>
  <si>
    <t xml:space="preserve">Rashodi za nabavu proizvedene dugotrajne imovine </t>
  </si>
  <si>
    <t xml:space="preserve">Građevinski objekt </t>
  </si>
  <si>
    <t>Kapitalni projekt: K100103 Zgrada općine – sportske prostorije</t>
  </si>
  <si>
    <t>Kapitalni projekt: K100104 Zgrada općine – sanitarne prostorije</t>
  </si>
  <si>
    <t>PROGRAM: 1002 JAVNA UPRAVA I ADMINISTRACIJA</t>
  </si>
  <si>
    <t xml:space="preserve">Aktivnost: A100201 Materijalni rashodi i rashodi za usluge </t>
  </si>
  <si>
    <t>Rashodi poslovanja</t>
  </si>
  <si>
    <t>0435</t>
  </si>
  <si>
    <t>Materijalni rashodi</t>
  </si>
  <si>
    <t xml:space="preserve">Rashodi za materijal i energiju </t>
  </si>
  <si>
    <t>Aktivnost: A100202 Neplanirani izdaci</t>
  </si>
  <si>
    <t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</si>
  <si>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</si>
  <si>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</si>
  <si>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</si>
  <si>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</si>
  <si>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>Aktivnost, A100204 Financijski rashodi</t>
  </si>
  <si>
    <t>0490</t>
  </si>
  <si>
    <t xml:space="preserve">Financijski rashodi </t>
  </si>
  <si>
    <t>Kamate za primljene kredite</t>
  </si>
  <si>
    <t xml:space="preserve">Ostali financijski rashodi </t>
  </si>
  <si>
    <t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</si>
  <si>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</si>
  <si>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</si>
  <si>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A100206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</si>
  <si>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</si>
  <si>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</si>
  <si>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</si>
  <si>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0411</t>
  </si>
  <si>
    <t>Aktivnost: A100108 Naknade za rad predstavničkih i izvršnih radnih tijela</t>
  </si>
  <si>
    <t>0111</t>
  </si>
  <si>
    <t>Aktivnost: A100110  Političke stranke - redovito godišnje financiranje</t>
  </si>
  <si>
    <t>0112</t>
  </si>
  <si>
    <t xml:space="preserve">Ostali rashodi </t>
  </si>
  <si>
    <t xml:space="preserve">Aktivnosti: A100112 Održavanje opreme i osiguranje opreme </t>
  </si>
  <si>
    <t xml:space="preserve">Ostali nespomenuti rashodi </t>
  </si>
  <si>
    <t>Aktivnost, A100213 Otplate glavnice kredita (za Dječji vrtić) – dugoročni kredit</t>
  </si>
  <si>
    <t>Izvor financiranja: 11 Opći prihodi i primici, 52 Prihodi iz državnog proračuna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</si>
  <si>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</si>
  <si>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</si>
  <si>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</si>
  <si>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>Aktivnost, A100214 Otplate glavnice kredita (cesta) – dugoročni kredit</t>
  </si>
  <si>
    <t>Aktivnost, A100215 Otplate glavnice kredita (Kulturni centar) – dugoročni kredit</t>
  </si>
  <si>
    <t xml:space="preserve">Aktivnost, A100216 Otplate glavnice besk. Zajma (Drž. Proračun. 1406) – kratkoročni </t>
  </si>
  <si>
    <t>Aktivnost, A100217 Usluge promidžbe i informiranja</t>
  </si>
  <si>
    <t>Aktivnost, A100218 Računalne usluge</t>
  </si>
  <si>
    <t>Aktivnost, A100220 Suf. arhivskog centra Popovec</t>
  </si>
  <si>
    <t>Aktivnost, A100221 Tekuća pričuva</t>
  </si>
  <si>
    <t>Kapitalni projekt: K100201 Oprema</t>
  </si>
  <si>
    <t xml:space="preserve">Izvor financiranja:11 Opći prihodi i primici </t>
  </si>
  <si>
    <t>Postrojenja i oprema</t>
  </si>
  <si>
    <t>Kapitalni projekt: K100202 Širokopojasni internet</t>
  </si>
  <si>
    <t>0460</t>
  </si>
  <si>
    <t>Kapitalni projekt: K100203 Uredski namještaj</t>
  </si>
  <si>
    <t xml:space="preserve">PROGRAM: 1003  ORGANIZACIJA I PROVOĐENJE ZAŠTITE I SPAŠAVANJA </t>
  </si>
  <si>
    <t>Aktivnost: A100301, DVD Mihovljan</t>
  </si>
  <si>
    <t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</si>
  <si>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</si>
  <si>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</si>
  <si>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</si>
  <si>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>0220</t>
  </si>
  <si>
    <t xml:space="preserve">Aktivnost: A100304, Hrvatska gorska služba spašavanja HGSS </t>
  </si>
  <si>
    <t>0360</t>
  </si>
  <si>
    <t>Tekuće donacije HGSS</t>
  </si>
  <si>
    <t>Aktivnost: A100305, Dezinfekcija prostorija općine</t>
  </si>
  <si>
    <t>0760</t>
  </si>
  <si>
    <t>Aktivnost: A100306 Hrvatski crveni križ Zlatar</t>
  </si>
  <si>
    <t>1090</t>
  </si>
  <si>
    <t>Donacije i ostali rashodi</t>
  </si>
  <si>
    <t xml:space="preserve">Aktivnost: A100307 Opskrba pitkom vodom (DVD i općina) </t>
  </si>
  <si>
    <t>0630</t>
  </si>
  <si>
    <t xml:space="preserve">PROGRAM:1004  POTPORA POLJOPRIVREDI  </t>
  </si>
  <si>
    <t>Aktivnost: A100401, Pomoći građanima - za zadržavanje krava i krmača na području opć.</t>
  </si>
  <si>
    <t>0421</t>
  </si>
  <si>
    <t xml:space="preserve">PROGRAM:1005 ODRŽAVANJE KOMUNALNE INFRASTRUKTURE </t>
  </si>
  <si>
    <t xml:space="preserve">Kapitalni projekt: K100501 Javna rasvjeta </t>
  </si>
  <si>
    <t>Izvor financiranja: 11 Opći prihodi i primici, 43 Prihodi za posebne namjene</t>
  </si>
  <si>
    <t>0640</t>
  </si>
  <si>
    <t xml:space="preserve">Rashodi za nabavu nefinancijske dugotrajne imovine </t>
  </si>
  <si>
    <t xml:space="preserve">Građevinski objekti </t>
  </si>
  <si>
    <t>Kapitalni projekt: K100502 Održavanje postojećih, nerazvrstanih cesta na pod. Mihovljana - asfaltiranje</t>
  </si>
  <si>
    <t>0451</t>
  </si>
  <si>
    <t>Kapitalni projekt: K100503 Dokumentacija za cestu Mihovljan – Kovačići – Večkovići – Strugača</t>
  </si>
  <si>
    <t>Izvor financiranja: 81 Primici od zaduživanja</t>
  </si>
  <si>
    <t xml:space="preserve">Rashodi za nabavu imovine </t>
  </si>
  <si>
    <t xml:space="preserve">Nematerijalna imovina </t>
  </si>
  <si>
    <t>Kapitalni projekt: K100506 Rekonstrukcija postojeće nerazvrstane ceste M-Mihovljan–Kovačići–Večkovići–Strugača</t>
  </si>
  <si>
    <t>Kapitalni projekt: K100507 Sanacija klizišta</t>
  </si>
  <si>
    <t xml:space="preserve">Izvor financiranja: 11 Opći prihodi i primici, 52 Prihodi iz državnog proračuna </t>
  </si>
  <si>
    <t xml:space="preserve">Kapitalni projekt: K100508 Nogostup i oborinska odvodnja </t>
  </si>
  <si>
    <t xml:space="preserve">Izvor financiranja: 11 Opći prihodi i primici, 52 Prihodi iz državnog proračuna, 51 Prihodi iz Županijskog proračuna  </t>
  </si>
  <si>
    <t xml:space="preserve">Rashodi za nabavu proizvedene dugotrajne  imovine </t>
  </si>
  <si>
    <t>Kapitalni projekt: K100508 Most u centru Mihovljana</t>
  </si>
  <si>
    <t>Izvori financiranja: 11 Opći prihodi i primici</t>
  </si>
  <si>
    <t>Kapitalni projekt: K100509 Prilaz Dječjem igralištu i šetnica</t>
  </si>
  <si>
    <t xml:space="preserve">Kapitalni projekt: K100510 Projekti i geodezija </t>
  </si>
  <si>
    <t>0150</t>
  </si>
  <si>
    <t>Kapitalni projekt: K100511 Zemljište – centar</t>
  </si>
  <si>
    <t xml:space="preserve">Materijalna imovina </t>
  </si>
  <si>
    <t>Kapitalni projekt: K100512 Autobusna stajališta uz ŽC2125</t>
  </si>
  <si>
    <t>Kapitalni projekt: K100513 Izgradnja parka hrvatskih branitelja u Mihovljanu</t>
  </si>
  <si>
    <t>Izvori financiranja: 11 Opći prihodi i primici, 52 Lokalna akcijska grupa Zeleni bregi</t>
  </si>
  <si>
    <t>Kapitalni projekt: K100514 Zemljište – za proširenje Mjesnog groblja</t>
  </si>
  <si>
    <t>Kapitalni projekt: K100515 Groblje – izrada betonskih okvira na grobnim mjestima</t>
  </si>
  <si>
    <t>Izvor financiranja: 43 Prihodi za posebne namjene</t>
  </si>
  <si>
    <t>0660</t>
  </si>
  <si>
    <t>Kapitalni projekt: K100516 Mrtvačnica Mihovljan – uređenje prilaza</t>
  </si>
  <si>
    <t>Kapitalni projekt: K100517 Oprema za mrtvačnicu</t>
  </si>
  <si>
    <t>Kapitalni projekt: K100518 Zemljište – za Dječje igralište</t>
  </si>
  <si>
    <t>Kapitalni projekt: K100519 Dječja igrališta sa igralima i spravama</t>
  </si>
  <si>
    <t xml:space="preserve">Izvori financiranja: 52 Prihodi iz Državnog proračuna </t>
  </si>
  <si>
    <t>Aktivnost:A100501 Centar – uređenje zelene površine</t>
  </si>
  <si>
    <t>Usluge tekućeg i investicijskog održavanja</t>
  </si>
  <si>
    <t>PROGRAM:1006 KOMUNALNA INFRASTRUKTURA – ODRŽAVANJE  I UPRAVLJANJE IMOVINOM (OBJEKTI)</t>
  </si>
  <si>
    <t>Aktivnost: A100601, Održavanje cesta:kameni materijal i prijevoz</t>
  </si>
  <si>
    <t xml:space="preserve">Izvor financiranja: 43 Prihodi za posebne namjene, 52 Prihodi iz Županijskog proračuna </t>
  </si>
  <si>
    <t>Aktivnost: A100602 Rad strojem</t>
  </si>
  <si>
    <t xml:space="preserve">Aktivnost: A100603 Košnja bankina uz nerazvrstane ceste i zem.u vl.općine </t>
  </si>
  <si>
    <t>Aktivnost: A100604 Županijska cesta - zemljani radovi</t>
  </si>
  <si>
    <t>Aktivnost: A100605 Izdaci za zimsku službu</t>
  </si>
  <si>
    <t xml:space="preserve">Aktivnost:A100606 Cijevi za ceste i odvodnju </t>
  </si>
  <si>
    <t>Aktivnost: A100607  Prometni znakovi i putokazi</t>
  </si>
  <si>
    <t xml:space="preserve">Rashodi za materijal energiju </t>
  </si>
  <si>
    <t>Aktivnost:100608 Uređenje odvodnih jaraka (koji nisu u nadležnosti HR voda)</t>
  </si>
  <si>
    <t xml:space="preserve">Aktivnost: A100609 Održavanje groblja i javnih površina </t>
  </si>
  <si>
    <t xml:space="preserve">Izvor financiranja: 11 Opći prihodi i primici,  31 Vlastiti prihod </t>
  </si>
  <si>
    <t xml:space="preserve">Aktivnost: A100610 Tekuće uređenje centra </t>
  </si>
  <si>
    <t>Aktivnost: A100611 Stari grad - uređenje zemljišta</t>
  </si>
  <si>
    <t>Izvor financiranja: 11 Opći prihodi i primici,</t>
  </si>
  <si>
    <t xml:space="preserve">Aktivnost: A100612 Mjesno groblje staze </t>
  </si>
  <si>
    <t>Aktivnost: A100613 Izdaci za odvoz smeća (kontejneri) sa Mjesnog groblja</t>
  </si>
  <si>
    <t>0510</t>
  </si>
  <si>
    <t xml:space="preserve">Aktivnost: A100614 Održavanje javne rasvjete – potrošnja i održavanje </t>
  </si>
  <si>
    <t xml:space="preserve">Aktivnost: A100615 Izdaci za održavanje zgrada u vlasništvu općine </t>
  </si>
  <si>
    <t xml:space="preserve">PROGRAM:1007  JAČANJE GOSPODARSTVA 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</si>
  <si>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</si>
  <si>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</si>
  <si>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</si>
  <si>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</si>
  <si>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</si>
  <si>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>Aktivnost: A100802 Fond za zaštitu okoliša</t>
  </si>
  <si>
    <t>0530</t>
  </si>
  <si>
    <t>Kazne, penali i naknade štete</t>
  </si>
  <si>
    <t xml:space="preserve">PROGRAM:1009 ZAŠTITA, OČUVANJE I UNAPREĐENJE ZDRAVLJA </t>
  </si>
  <si>
    <t>Aktivnost: A100901 Izdaci za veterinarsko - higijeničarsku službu</t>
  </si>
  <si>
    <t>Izvor financiranja: 11, Ostali prihodi i primici</t>
  </si>
  <si>
    <t xml:space="preserve">Aktivnost: A100902 Deratizacija </t>
  </si>
  <si>
    <t>Aktivnost: A100903 Analiza pitke vode</t>
  </si>
  <si>
    <t>PROGRAM: 1010 RAZVOJ ŠKOLSTVA/OSNOVNA,SREDNJA VISOKA</t>
  </si>
  <si>
    <t>Aktivnost: A101001</t>
  </si>
  <si>
    <t>Pomoć građanima - prijevoz učenika u osnovnu školu</t>
  </si>
  <si>
    <t>0912</t>
  </si>
  <si>
    <t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</si>
  <si>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</si>
  <si>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</si>
  <si>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</si>
  <si>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</si>
  <si>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>Aktivnost: A101004 Darovi za Božić i NG i  i naknade za učenike sa 5. svih 8.g.</t>
  </si>
  <si>
    <t xml:space="preserve">Tekuće potpore unutar opće države </t>
  </si>
  <si>
    <t>Aktivnost: A101005 Pomoć građanima - prijevoza učenika u srednju školu</t>
  </si>
  <si>
    <t>0922</t>
  </si>
  <si>
    <t xml:space="preserve">Ostale naknade građanima i kućanstvima </t>
  </si>
  <si>
    <t>Aktivnost: A101006 Pomoć građanima - suf. smještaja učenika u učeničke domove</t>
  </si>
  <si>
    <t>Aktivnost: A101007 Pomoć građanima  - učeničke i studentske stipendije</t>
  </si>
  <si>
    <t>Kapitalni projekt: K101001  Kapitalne pomoći OŠ - oprema</t>
  </si>
  <si>
    <t xml:space="preserve">PROGRAM:1011 RAZVOJ SPORTA I REKREACIJE </t>
  </si>
  <si>
    <t>Aktivnost: A101101 Program javnih potreba u sportu</t>
  </si>
  <si>
    <t xml:space="preserve">Donacije i osti rashodi </t>
  </si>
  <si>
    <t xml:space="preserve">Donacije  </t>
  </si>
  <si>
    <t>PROGRAM:1012 PROMICANJE KULTURE I RELIGIJE</t>
  </si>
  <si>
    <t>Aktivnost: A101201 Izdaci za obilježavanje dana Općine i župe Mihovljan</t>
  </si>
  <si>
    <t>0820</t>
  </si>
  <si>
    <t>Aktivnost: A101202 Udruge u kulturi i ostale organizacije</t>
  </si>
  <si>
    <t xml:space="preserve">Aktivnost: A101203 Kazališne predstave </t>
  </si>
  <si>
    <t>Aktivnost: A101204 Donacije župnoj crkvi Mihovljan - suf.uređ.crkv.obj.</t>
  </si>
  <si>
    <t>0840</t>
  </si>
  <si>
    <t xml:space="preserve">Kapitalne pomoći </t>
  </si>
  <si>
    <t>Kapitalni projekt: K101201 Rekonstrukcija društvenog doma</t>
  </si>
  <si>
    <t>Kapitalni projekt: K101202 Kulturni centar Mihovljan</t>
  </si>
  <si>
    <t>Izvor financiranja: 81 Primici od zaduživanja, 54 Prihodi i primici – EU fondovi</t>
  </si>
  <si>
    <t xml:space="preserve">PROGRAM: 1013 SOCIJALNA SKRB </t>
  </si>
  <si>
    <t xml:space="preserve">Aktivnost: A101301 Pomoć građanima i kućanstvima - socijalne pomoći </t>
  </si>
  <si>
    <t>Izvori financiranja: 11, Opći prihodi i primici</t>
  </si>
  <si>
    <t>1070</t>
  </si>
  <si>
    <t xml:space="preserve">Aktivnost: A101302 Pomoć građanima – sredstva za ogrjev </t>
  </si>
  <si>
    <t>Izvor financiranja: 51 Prihodi iz žup. Proračuna</t>
  </si>
  <si>
    <t xml:space="preserve">Aktivnost: A101303 Osnovna škola – školska kuhinja/socijala </t>
  </si>
  <si>
    <t>GLAVA:00102  JEDINSTVENI UPRAVNI ODJEL</t>
  </si>
  <si>
    <t>Aktivnost: A100201 Rashodi za zaposlene - plaće</t>
  </si>
  <si>
    <t xml:space="preserve">Rashodi za zaposlene </t>
  </si>
  <si>
    <t xml:space="preserve">Plaća (bruto) </t>
  </si>
  <si>
    <t xml:space="preserve">Doprinosi na plaće </t>
  </si>
  <si>
    <t>Aktivnost: A100202 Ostali rashodi za zaposlene</t>
  </si>
  <si>
    <t xml:space="preserve">Ostali izdaci za zaposlene </t>
  </si>
  <si>
    <t xml:space="preserve">Naknade troškova zaposlenima </t>
  </si>
  <si>
    <t>GLAVA:00103 DJEČJI VRTIĆ</t>
  </si>
  <si>
    <t xml:space="preserve">Izvor financiranja: 11V Opći prihodi i primici Općine za vrtić, 31 Vlastiti prihodi vrtića, 51V Tekuće pomoći KZŽ za vrtić </t>
  </si>
  <si>
    <t xml:space="preserve">Izvor financiranja: 11V Opći prihodi i primici Općine za vrtić, 31 Vlastiti prihodi vrtića, 51V Tekuće pomoći KZŽ za vrtić   </t>
  </si>
  <si>
    <t>Aktivnost: A100204 Računalne usluge</t>
  </si>
  <si>
    <t xml:space="preserve">Izvor financiranja: 11V Opći prihodi i primici Općine za vrtić, 41 Prihodi za posebne namjene vrtić </t>
  </si>
  <si>
    <t>Aktivnost: A100206 Naknade za rad upravnog vijeća</t>
  </si>
  <si>
    <t xml:space="preserve">Aktivnost: A100207 Materijalni rashodi i rashodi za usluge </t>
  </si>
  <si>
    <t xml:space="preserve">Izvor financiranja: 11V Opći prihodi i primici Općine za vrtić, 52V Tekuće pomoći državni pr. za vrtić </t>
  </si>
  <si>
    <t xml:space="preserve">Aktivnost: A100208 Ostali nespomenuti izdaci </t>
  </si>
  <si>
    <t>Aktivnosti: A100209 Održavanje opreme i osiguranje opreme i zaposlenih</t>
  </si>
  <si>
    <t>Aktivnost: A100210 Financijski rashodi</t>
  </si>
  <si>
    <t xml:space="preserve">Aktivnost:A100801 Iznošenje i odvoz smeća </t>
  </si>
  <si>
    <t xml:space="preserve">Izvori financiranja:11 Opći prihodi i primici Općine za vrtić </t>
  </si>
  <si>
    <t>Aktivnost: A100901 Opskrba vodom</t>
  </si>
  <si>
    <t xml:space="preserve">Izvor financiranja: 11V Opći prihodi i primici Općine za vrtić </t>
  </si>
  <si>
    <t>Aktivnost: A100902 Deratizacija i dezinsekcija</t>
  </si>
  <si>
    <t>Aktivnost: A100903 Dimnjačarske i ekološke usluge</t>
  </si>
  <si>
    <t>0560</t>
  </si>
  <si>
    <t>Aktivnost: A100904 Obvezni i preve. Zdravstveni pregled zaposlenika</t>
  </si>
  <si>
    <t>Opći prihodi i primici</t>
  </si>
  <si>
    <t>11V</t>
  </si>
  <si>
    <t>Opći prihodi i primici Općine za vrtić</t>
  </si>
  <si>
    <t>Vlastiti prihodi (6615)</t>
  </si>
  <si>
    <t>31V</t>
  </si>
  <si>
    <t>Vlastiti prihodi vrtića</t>
  </si>
  <si>
    <t>Prihodi za posebne namjene vrtić</t>
  </si>
  <si>
    <t>41V</t>
  </si>
  <si>
    <t>Prihodi iz županijskog proračuna</t>
  </si>
  <si>
    <t>51V</t>
  </si>
  <si>
    <t>Tekuće pomoći KZŽ za vrtić</t>
  </si>
  <si>
    <t>Prihodi i primici iz državnog proračuna</t>
  </si>
  <si>
    <t>52V</t>
  </si>
  <si>
    <t>Tekuće pomoći državni pr. za vrtić</t>
  </si>
  <si>
    <t>Prihodi i primici – EU fondovi(638)</t>
  </si>
  <si>
    <t>Pomoći od zavoda za zapošljavanje (634)</t>
  </si>
  <si>
    <t>Ostali prihodi</t>
  </si>
  <si>
    <t>Primici od zaduživanja</t>
  </si>
</sst>
</file>

<file path=xl/styles.xml><?xml version="1.0" encoding="utf-8"?>
<styleSheet xmlns="http://schemas.openxmlformats.org/spreadsheetml/2006/main">
  <fonts count="3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FF4000"/>
      <name val="Calibri"/>
      <family val="2"/>
      <charset val="238"/>
    </font>
    <font>
      <b/>
      <sz val="10"/>
      <color rgb="FFFF4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800080"/>
      <name val="Calibri"/>
      <family val="2"/>
      <charset val="238"/>
    </font>
    <font>
      <b/>
      <sz val="10"/>
      <color rgb="FF80008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rgb="FFA1467E"/>
      <name val="Calibri"/>
      <family val="2"/>
      <charset val="238"/>
    </font>
    <font>
      <b/>
      <sz val="10"/>
      <color rgb="FFA1467E"/>
      <name val="Calibri"/>
      <family val="2"/>
      <charset val="238"/>
    </font>
    <font>
      <b/>
      <sz val="11.5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rgb="FF800080"/>
      <name val="Calibri"/>
      <family val="2"/>
      <charset val="238"/>
    </font>
    <font>
      <b/>
      <sz val="12"/>
      <color rgb="FF3698C2"/>
      <name val="Calibri"/>
      <family val="2"/>
      <charset val="238"/>
    </font>
    <font>
      <sz val="12"/>
      <color rgb="FF3698C2"/>
      <name val="Calibri"/>
      <family val="2"/>
      <charset val="238"/>
    </font>
    <font>
      <b/>
      <sz val="10"/>
      <color rgb="FF3698C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C9211E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2"/>
      <color rgb="FF800080"/>
      <name val="Calibri"/>
      <family val="2"/>
      <charset val="238"/>
    </font>
    <font>
      <b/>
      <sz val="9"/>
      <color rgb="FFFF4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2" fontId="5" fillId="0" borderId="0" xfId="0" applyNumberFormat="1" applyFont="1"/>
    <xf numFmtId="0" fontId="4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4" fontId="8" fillId="0" borderId="0" xfId="0" applyNumberFormat="1" applyFont="1"/>
    <xf numFmtId="2" fontId="8" fillId="0" borderId="0" xfId="0" applyNumberFormat="1" applyFont="1"/>
    <xf numFmtId="0" fontId="7" fillId="0" borderId="0" xfId="0" applyFont="1"/>
    <xf numFmtId="0" fontId="7" fillId="0" borderId="0" xfId="0" applyFont="1"/>
    <xf numFmtId="4" fontId="6" fillId="0" borderId="0" xfId="0" applyNumberFormat="1" applyFont="1"/>
    <xf numFmtId="2" fontId="9" fillId="0" borderId="0" xfId="0" applyNumberFormat="1" applyFont="1"/>
    <xf numFmtId="0" fontId="10" fillId="0" borderId="0" xfId="0" applyFont="1"/>
    <xf numFmtId="4" fontId="10" fillId="0" borderId="0" xfId="0" applyNumberFormat="1" applyFont="1"/>
    <xf numFmtId="4" fontId="11" fillId="0" borderId="0" xfId="0" applyNumberFormat="1" applyFont="1"/>
    <xf numFmtId="0" fontId="10" fillId="0" borderId="0" xfId="0" applyFont="1"/>
    <xf numFmtId="0" fontId="10" fillId="0" borderId="0" xfId="0" applyFont="1"/>
    <xf numFmtId="4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3" fillId="0" borderId="0" xfId="0" applyNumberFormat="1" applyFont="1"/>
    <xf numFmtId="2" fontId="13" fillId="0" borderId="0" xfId="0" applyNumberFormat="1" applyFont="1"/>
    <xf numFmtId="0" fontId="14" fillId="0" borderId="0" xfId="0" applyFont="1"/>
    <xf numFmtId="0" fontId="14" fillId="0" borderId="0" xfId="0" applyFont="1"/>
    <xf numFmtId="0" fontId="15" fillId="0" borderId="0" xfId="0" applyFont="1"/>
    <xf numFmtId="49" fontId="15" fillId="0" borderId="0" xfId="0" applyNumberFormat="1" applyFont="1"/>
    <xf numFmtId="0" fontId="15" fillId="0" borderId="0" xfId="0" applyFont="1"/>
    <xf numFmtId="0" fontId="16" fillId="0" borderId="0" xfId="0" applyFont="1"/>
    <xf numFmtId="49" fontId="17" fillId="0" borderId="0" xfId="0" applyNumberFormat="1" applyFont="1"/>
    <xf numFmtId="0" fontId="17" fillId="0" borderId="0" xfId="0" applyFont="1"/>
    <xf numFmtId="4" fontId="18" fillId="0" borderId="0" xfId="0" applyNumberFormat="1" applyFont="1"/>
    <xf numFmtId="2" fontId="18" fillId="0" borderId="0" xfId="0" applyNumberFormat="1" applyFont="1"/>
    <xf numFmtId="0" fontId="17" fillId="0" borderId="0" xfId="0" applyFont="1"/>
    <xf numFmtId="0" fontId="19" fillId="2" borderId="0" xfId="0" applyFont="1" applyFill="1"/>
    <xf numFmtId="0" fontId="1" fillId="2" borderId="0" xfId="0" applyFont="1" applyFill="1"/>
    <xf numFmtId="49" fontId="19" fillId="2" borderId="0" xfId="0" applyNumberFormat="1" applyFont="1" applyFill="1"/>
    <xf numFmtId="4" fontId="9" fillId="2" borderId="0" xfId="0" applyNumberFormat="1" applyFont="1" applyFill="1"/>
    <xf numFmtId="2" fontId="20" fillId="2" borderId="0" xfId="0" applyNumberFormat="1" applyFont="1" applyFill="1"/>
    <xf numFmtId="0" fontId="19" fillId="0" borderId="0" xfId="0" applyFont="1"/>
    <xf numFmtId="0" fontId="1" fillId="0" borderId="0" xfId="0" applyFont="1"/>
    <xf numFmtId="49" fontId="1" fillId="0" borderId="0" xfId="0" applyNumberFormat="1" applyFont="1"/>
    <xf numFmtId="4" fontId="20" fillId="0" borderId="0" xfId="0" applyNumberFormat="1" applyFont="1"/>
    <xf numFmtId="2" fontId="20" fillId="0" borderId="0" xfId="0" applyNumberFormat="1" applyFont="1"/>
    <xf numFmtId="0" fontId="1" fillId="0" borderId="0" xfId="0" applyFont="1"/>
    <xf numFmtId="0" fontId="1" fillId="3" borderId="0" xfId="0" applyFont="1" applyFill="1"/>
    <xf numFmtId="49" fontId="1" fillId="3" borderId="0" xfId="0" applyNumberFormat="1" applyFont="1" applyFill="1"/>
    <xf numFmtId="4" fontId="20" fillId="3" borderId="0" xfId="0" applyNumberFormat="1" applyFont="1" applyFill="1"/>
    <xf numFmtId="0" fontId="21" fillId="0" borderId="0" xfId="0" applyFont="1"/>
    <xf numFmtId="4" fontId="16" fillId="0" borderId="0" xfId="0" applyNumberFormat="1" applyFont="1"/>
    <xf numFmtId="0" fontId="22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4" fontId="6" fillId="2" borderId="0" xfId="0" applyNumberFormat="1" applyFont="1" applyFill="1"/>
    <xf numFmtId="0" fontId="0" fillId="0" borderId="0" xfId="0" applyFont="1"/>
    <xf numFmtId="0" fontId="0" fillId="2" borderId="0" xfId="0" applyFont="1" applyFill="1"/>
    <xf numFmtId="0" fontId="0" fillId="0" borderId="0" xfId="0" applyFont="1"/>
    <xf numFmtId="49" fontId="0" fillId="0" borderId="0" xfId="0" applyNumberFormat="1" applyFont="1"/>
    <xf numFmtId="4" fontId="23" fillId="0" borderId="0" xfId="0" applyNumberFormat="1" applyFont="1"/>
    <xf numFmtId="0" fontId="19" fillId="0" borderId="0" xfId="0" applyFont="1"/>
    <xf numFmtId="49" fontId="19" fillId="0" borderId="0" xfId="0" applyNumberFormat="1" applyFont="1"/>
    <xf numFmtId="49" fontId="16" fillId="0" borderId="0" xfId="0" applyNumberFormat="1" applyFont="1"/>
    <xf numFmtId="0" fontId="16" fillId="0" borderId="0" xfId="0" applyFont="1"/>
    <xf numFmtId="0" fontId="20" fillId="0" borderId="0" xfId="0" applyFont="1"/>
    <xf numFmtId="0" fontId="24" fillId="0" borderId="0" xfId="0" applyFont="1"/>
    <xf numFmtId="0" fontId="24" fillId="2" borderId="0" xfId="0" applyFont="1" applyFill="1"/>
    <xf numFmtId="0" fontId="25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5" fillId="0" borderId="0" xfId="0" applyNumberFormat="1" applyFont="1"/>
    <xf numFmtId="4" fontId="29" fillId="0" borderId="0" xfId="0" applyNumberFormat="1" applyFont="1"/>
    <xf numFmtId="4" fontId="29" fillId="0" borderId="0" xfId="0" applyNumberFormat="1" applyFont="1"/>
    <xf numFmtId="4" fontId="17" fillId="0" borderId="0" xfId="0" applyNumberFormat="1" applyFont="1"/>
    <xf numFmtId="4" fontId="17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/>
    <xf numFmtId="0" fontId="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20" fillId="0" borderId="0" xfId="0" applyFont="1" applyBorder="1" applyAlignment="1"/>
    <xf numFmtId="0" fontId="16" fillId="0" borderId="0" xfId="0" applyFont="1" applyBorder="1" applyAlignment="1">
      <alignment wrapText="1"/>
    </xf>
    <xf numFmtId="0" fontId="1" fillId="0" borderId="0" xfId="0" applyFont="1" applyBorder="1"/>
    <xf numFmtId="4" fontId="30" fillId="0" borderId="0" xfId="0" applyNumberFormat="1" applyFont="1"/>
  </cellXfs>
  <cellStyles count="1">
    <cellStyle name="Obič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A1467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698C2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48"/>
  <sheetViews>
    <sheetView tabSelected="1" topLeftCell="A547" zoomScale="70" zoomScaleNormal="70" workbookViewId="0">
      <selection activeCell="G550" sqref="G550"/>
    </sheetView>
  </sheetViews>
  <sheetFormatPr defaultRowHeight="15"/>
  <cols>
    <col min="1" max="1" width="19.140625" customWidth="1"/>
    <col min="2" max="2" width="53.140625" customWidth="1"/>
    <col min="3" max="3" width="19.140625" style="1" customWidth="1"/>
    <col min="4" max="4" width="1.5703125" customWidth="1"/>
    <col min="5" max="5" width="11.7109375" style="2" bestFit="1" customWidth="1"/>
    <col min="6" max="6" width="11.28515625" style="2" customWidth="1"/>
    <col min="7" max="7" width="12.5703125" style="3" customWidth="1"/>
    <col min="8" max="8" width="5.85546875" customWidth="1"/>
    <col min="9" max="9" width="7.5703125" customWidth="1"/>
    <col min="10" max="25" width="8.7109375" style="4" customWidth="1"/>
    <col min="26" max="999" width="8.7109375" customWidth="1"/>
    <col min="1000" max="1025" width="11.5703125"/>
  </cols>
  <sheetData>
    <row r="1" spans="1:1024">
      <c r="A1" s="5" t="s">
        <v>0</v>
      </c>
      <c r="B1" s="5" t="s">
        <v>1</v>
      </c>
    </row>
    <row r="3" spans="1:1024" ht="15.75">
      <c r="A3" s="5" t="s">
        <v>2</v>
      </c>
      <c r="B3" s="6" t="s">
        <v>1</v>
      </c>
    </row>
    <row r="4" spans="1:1024">
      <c r="A4" s="5"/>
      <c r="B4" s="5" t="s">
        <v>3</v>
      </c>
      <c r="C4" s="7"/>
    </row>
    <row r="5" spans="1:1024">
      <c r="A5" s="5"/>
      <c r="B5" s="5"/>
      <c r="C5" s="7"/>
    </row>
    <row r="6" spans="1:1024" s="10" customFormat="1" ht="30">
      <c r="A6" s="8" t="s">
        <v>4</v>
      </c>
      <c r="B6" s="8" t="s">
        <v>5</v>
      </c>
      <c r="C6" s="9"/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7.100000000000001" customHeight="1">
      <c r="E7"/>
      <c r="F7"/>
      <c r="G7"/>
    </row>
    <row r="8" spans="1:1024" s="14" customFormat="1" ht="17.100000000000001" customHeight="1">
      <c r="A8" s="14" t="str">
        <f>A35</f>
        <v>RAZDJEL: 001 OPĆINSKO VIJEĆE, NAČELNIK, JEDINSTVENI UPRAVNI ODJEL, DJEČJI VRTIĆ</v>
      </c>
      <c r="E8" s="99">
        <f>E35</f>
        <v>12620000</v>
      </c>
      <c r="F8" s="99">
        <f>F35</f>
        <v>17840000</v>
      </c>
      <c r="G8" s="99">
        <f>G35</f>
        <v>12840000</v>
      </c>
      <c r="H8" s="15">
        <f>F8/E8</f>
        <v>1.4136291600633915</v>
      </c>
      <c r="I8" s="15">
        <f>G8/F8</f>
        <v>0.71973094170403584</v>
      </c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5" customFormat="1" ht="17.100000000000001" customHeight="1">
      <c r="E9" s="18"/>
      <c r="F9" s="18"/>
      <c r="G9" s="18"/>
      <c r="H9" s="15"/>
      <c r="I9" s="15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20" customFormat="1" ht="17.100000000000001" customHeight="1">
      <c r="A10" s="20" t="str">
        <f>A36</f>
        <v>GLAVA: 00101 OPĆINSKO VIJEĆE, NAČELNIK</v>
      </c>
      <c r="E10" s="21">
        <f>E36</f>
        <v>10738400</v>
      </c>
      <c r="F10" s="21">
        <f>F36</f>
        <v>15961400</v>
      </c>
      <c r="G10" s="21">
        <f>G36</f>
        <v>10961400</v>
      </c>
      <c r="H10" s="22">
        <f t="shared" ref="H10:H23" si="0">F10/E10</f>
        <v>1.4863853087983312</v>
      </c>
      <c r="I10" s="22">
        <f t="shared" ref="I10:I23" si="1">G10/F10</f>
        <v>0.68674427055270837</v>
      </c>
      <c r="J10" s="2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5" customFormat="1" ht="17.100000000000001" customHeight="1">
      <c r="A11" s="5" t="str">
        <f>A39</f>
        <v xml:space="preserve">PROGRAM: 1001 RAZVOJ ZAJEDNICE  </v>
      </c>
      <c r="E11" s="25">
        <f>E39</f>
        <v>465000</v>
      </c>
      <c r="F11" s="25">
        <f>F39</f>
        <v>210000</v>
      </c>
      <c r="G11" s="25">
        <f>G39</f>
        <v>210000</v>
      </c>
      <c r="H11" s="26">
        <f t="shared" si="0"/>
        <v>0.45161290322580644</v>
      </c>
      <c r="I11" s="26">
        <f t="shared" si="1"/>
        <v>1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5" customFormat="1" ht="17.100000000000001" customHeight="1">
      <c r="A12" s="5" t="str">
        <f>A80</f>
        <v>PROGRAM: 1002 JAVNA UPRAVA I ADMINISTRACIJA</v>
      </c>
      <c r="E12" s="25">
        <f>E80</f>
        <v>3972400</v>
      </c>
      <c r="F12" s="25">
        <f>F80</f>
        <v>1507400</v>
      </c>
      <c r="G12" s="25">
        <f>G80</f>
        <v>1662400</v>
      </c>
      <c r="H12" s="26">
        <f t="shared" si="0"/>
        <v>0.37946833148726211</v>
      </c>
      <c r="I12" s="26">
        <f t="shared" si="1"/>
        <v>1.1028260581133076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5" customFormat="1" ht="17.100000000000001" customHeight="1">
      <c r="A13" s="5" t="str">
        <f>A189</f>
        <v xml:space="preserve">PROGRAM: 1003  ORGANIZACIJA I PROVOĐENJE ZAŠTITE I SPAŠAVANJA </v>
      </c>
      <c r="E13" s="25">
        <f>E189</f>
        <v>287000</v>
      </c>
      <c r="F13" s="25">
        <f>F189</f>
        <v>227000</v>
      </c>
      <c r="G13" s="25">
        <f>G189</f>
        <v>227000</v>
      </c>
      <c r="H13" s="26">
        <f t="shared" si="0"/>
        <v>0.7909407665505227</v>
      </c>
      <c r="I13" s="26">
        <f t="shared" si="1"/>
        <v>1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5" customFormat="1" ht="17.100000000000001" customHeight="1">
      <c r="A14" s="5" t="str">
        <f>A225</f>
        <v xml:space="preserve">PROGRAM:1004  POTPORA POLJOPRIVREDI  </v>
      </c>
      <c r="E14" s="25">
        <f>E225</f>
        <v>30000</v>
      </c>
      <c r="F14" s="25">
        <f>F225</f>
        <v>30000</v>
      </c>
      <c r="G14" s="25">
        <f>G225</f>
        <v>30000</v>
      </c>
      <c r="H14" s="26">
        <f t="shared" si="0"/>
        <v>1</v>
      </c>
      <c r="I14" s="26">
        <f t="shared" si="1"/>
        <v>1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5" customFormat="1" ht="17.100000000000001" customHeight="1">
      <c r="A15" s="5" t="str">
        <f>A231</f>
        <v xml:space="preserve">PROGRAM:1005 ODRŽAVANJE KOMUNALNE INFRASTRUKTURE </v>
      </c>
      <c r="E15" s="25">
        <f>E231</f>
        <v>3961000</v>
      </c>
      <c r="F15" s="25">
        <f>F231</f>
        <v>7445000</v>
      </c>
      <c r="G15" s="25">
        <f>G231</f>
        <v>2290000</v>
      </c>
      <c r="H15" s="26">
        <f t="shared" si="0"/>
        <v>1.8795758646806362</v>
      </c>
      <c r="I15" s="26">
        <f t="shared" si="1"/>
        <v>0.30758898589657491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5" customFormat="1" ht="17.100000000000001" customHeight="1">
      <c r="A16" s="5" t="str">
        <f>A327</f>
        <v>PROGRAM:1006 KOMUNALNA INFRASTRUKTURA – ODRŽAVANJE  I UPRAVLJANJE IMOVINOM (OBJEKTI)</v>
      </c>
      <c r="E16" s="25">
        <f>E327</f>
        <v>810000</v>
      </c>
      <c r="F16" s="25">
        <f>F327</f>
        <v>774000</v>
      </c>
      <c r="G16" s="25">
        <f>G327</f>
        <v>774000</v>
      </c>
      <c r="H16" s="26">
        <f t="shared" si="0"/>
        <v>0.9555555555555556</v>
      </c>
      <c r="I16" s="26">
        <f t="shared" si="1"/>
        <v>1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5" customFormat="1" ht="17.100000000000001" customHeight="1">
      <c r="A17" s="5" t="str">
        <f>A408</f>
        <v xml:space="preserve">PROGRAM:1007  JAČANJE GOSPODARSTVA  </v>
      </c>
      <c r="E17" s="25">
        <f>E408</f>
        <v>22000</v>
      </c>
      <c r="F17" s="25">
        <f>F408</f>
        <v>22000</v>
      </c>
      <c r="G17" s="25">
        <f>G408</f>
        <v>22000</v>
      </c>
      <c r="H17" s="26">
        <f t="shared" si="0"/>
        <v>1</v>
      </c>
      <c r="I17" s="26">
        <f t="shared" si="1"/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5" customFormat="1" ht="17.100000000000001" customHeight="1">
      <c r="A18" s="5" t="str">
        <f>A414</f>
        <v xml:space="preserve">PROGRAM:1008 ZAŠTITA OKOLIŠA   </v>
      </c>
      <c r="E18" s="25">
        <f>E414</f>
        <v>60000</v>
      </c>
      <c r="F18" s="25">
        <f>F414</f>
        <v>65000</v>
      </c>
      <c r="G18" s="25">
        <f>G414</f>
        <v>65000</v>
      </c>
      <c r="H18" s="26">
        <f t="shared" si="0"/>
        <v>1.0833333333333333</v>
      </c>
      <c r="I18" s="26">
        <f t="shared" si="1"/>
        <v>1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5" customFormat="1" ht="17.100000000000001" customHeight="1">
      <c r="A19" s="5" t="str">
        <f>A425</f>
        <v xml:space="preserve">PROGRAM:1009 ZAŠTITA, OČUVANJE I UNAPREĐENJE ZDRAVLJA </v>
      </c>
      <c r="E19" s="25">
        <f>E425</f>
        <v>66000</v>
      </c>
      <c r="F19" s="25">
        <f>F425</f>
        <v>66000</v>
      </c>
      <c r="G19" s="25">
        <f>G425</f>
        <v>66000</v>
      </c>
      <c r="H19" s="26">
        <f t="shared" si="0"/>
        <v>1</v>
      </c>
      <c r="I19" s="26">
        <f t="shared" si="1"/>
        <v>1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5" customFormat="1" ht="17.100000000000001" customHeight="1">
      <c r="A20" s="5" t="str">
        <f>A441</f>
        <v>PROGRAM: 1010 RAZVOJ ŠKOLSTVA/OSNOVNA,SREDNJA VISOKA</v>
      </c>
      <c r="E20" s="25">
        <f>E441</f>
        <v>250000</v>
      </c>
      <c r="F20" s="25">
        <f>F441</f>
        <v>250000</v>
      </c>
      <c r="G20" s="25">
        <f>G441</f>
        <v>250000</v>
      </c>
      <c r="H20" s="26">
        <f t="shared" si="0"/>
        <v>1</v>
      </c>
      <c r="I20" s="26">
        <f t="shared" si="1"/>
        <v>1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5" customFormat="1" ht="17.100000000000001" customHeight="1">
      <c r="A21" s="5" t="str">
        <f>A482</f>
        <v xml:space="preserve">PROGRAM:1011 RAZVOJ SPORTA I REKREACIJE </v>
      </c>
      <c r="E21" s="25">
        <f>E482</f>
        <v>182000</v>
      </c>
      <c r="F21" s="25">
        <f>F482</f>
        <v>182000</v>
      </c>
      <c r="G21" s="25">
        <f>G482</f>
        <v>182000</v>
      </c>
      <c r="H21" s="26">
        <f t="shared" si="0"/>
        <v>1</v>
      </c>
      <c r="I21" s="26">
        <f t="shared" si="1"/>
        <v>1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5" customFormat="1" ht="17.100000000000001" customHeight="1">
      <c r="A22" s="5" t="str">
        <f>A488</f>
        <v>PROGRAM:1012 PROMICANJE KULTURE I RELIGIJE</v>
      </c>
      <c r="E22" s="25">
        <f>E488</f>
        <v>527000</v>
      </c>
      <c r="F22" s="25">
        <f>F488</f>
        <v>5077000</v>
      </c>
      <c r="G22" s="25">
        <f>G488</f>
        <v>5077000</v>
      </c>
      <c r="H22" s="26">
        <f t="shared" si="0"/>
        <v>9.6337760910815931</v>
      </c>
      <c r="I22" s="26">
        <f t="shared" si="1"/>
        <v>1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5" customFormat="1" ht="17.100000000000001" customHeight="1">
      <c r="A23" s="5" t="str">
        <f>A519</f>
        <v xml:space="preserve">PROGRAM: 1013 SOCIJALNA SKRB </v>
      </c>
      <c r="E23" s="25">
        <f>E519</f>
        <v>106000</v>
      </c>
      <c r="F23" s="25">
        <f>F519</f>
        <v>106000</v>
      </c>
      <c r="G23" s="25">
        <f>G519</f>
        <v>106000</v>
      </c>
      <c r="H23" s="26">
        <f t="shared" si="0"/>
        <v>1</v>
      </c>
      <c r="I23" s="26">
        <f t="shared" si="1"/>
        <v>1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s="5" customFormat="1" ht="17.100000000000001" customHeight="1">
      <c r="E24" s="18"/>
      <c r="F24" s="18"/>
      <c r="G24" s="18"/>
      <c r="H24" s="26"/>
      <c r="I24" s="26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27" customFormat="1" ht="17.100000000000001" customHeight="1">
      <c r="A25" s="27" t="str">
        <f>A535</f>
        <v>GLAVA:00102  JEDINSTVENI UPRAVNI ODJEL</v>
      </c>
      <c r="B25" s="28"/>
      <c r="C25" s="28"/>
      <c r="D25" s="28"/>
      <c r="E25" s="29">
        <f t="shared" ref="E25:G26" si="2">E535</f>
        <v>691500</v>
      </c>
      <c r="F25" s="29">
        <f t="shared" si="2"/>
        <v>691500</v>
      </c>
      <c r="G25" s="29">
        <f t="shared" si="2"/>
        <v>691500</v>
      </c>
      <c r="H25" s="26">
        <f>F25/E25</f>
        <v>1</v>
      </c>
      <c r="I25" s="26">
        <f>G25/F25</f>
        <v>1</v>
      </c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s="5" customFormat="1" ht="17.100000000000001" customHeight="1">
      <c r="A26" s="5" t="str">
        <f>A536</f>
        <v>PROGRAM: 1002 JAVNA UPRAVA I ADMINISTRACIJA</v>
      </c>
      <c r="B26" s="32"/>
      <c r="C26" s="32"/>
      <c r="D26" s="32"/>
      <c r="E26" s="25">
        <f t="shared" si="2"/>
        <v>691500</v>
      </c>
      <c r="F26" s="25">
        <f t="shared" si="2"/>
        <v>691500</v>
      </c>
      <c r="G26" s="25">
        <f t="shared" si="2"/>
        <v>691500</v>
      </c>
      <c r="H26" s="26">
        <f>F26/E26</f>
        <v>1</v>
      </c>
      <c r="I26" s="26">
        <f>G26/F26</f>
        <v>1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s="5" customFormat="1" ht="17.100000000000001" customHeight="1">
      <c r="E27" s="18"/>
      <c r="F27" s="18"/>
      <c r="G27" s="18"/>
      <c r="H27" s="26"/>
      <c r="I27" s="26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27" customFormat="1" ht="17.100000000000001" customHeight="1">
      <c r="A28" s="27" t="str">
        <f>A550</f>
        <v>GLAVA:00103 DJEČJI VRTIĆ</v>
      </c>
      <c r="B28" s="28"/>
      <c r="C28" s="28"/>
      <c r="D28" s="28"/>
      <c r="E28" s="29">
        <f t="shared" ref="E28:G29" si="3">E550</f>
        <v>1190100</v>
      </c>
      <c r="F28" s="29">
        <f t="shared" si="3"/>
        <v>1187100</v>
      </c>
      <c r="G28" s="29">
        <f t="shared" si="3"/>
        <v>1187100</v>
      </c>
      <c r="H28" s="26">
        <f t="shared" ref="H28:I31" si="4">F28/E28</f>
        <v>0.99747920342828333</v>
      </c>
      <c r="I28" s="26">
        <f t="shared" si="4"/>
        <v>1</v>
      </c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5" customFormat="1" ht="17.100000000000001" customHeight="1">
      <c r="A29" s="5" t="str">
        <f>A551</f>
        <v>PROGRAM: 1002 JAVNA UPRAVA I ADMINISTRACIJA</v>
      </c>
      <c r="B29" s="32"/>
      <c r="C29" s="32"/>
      <c r="D29" s="32"/>
      <c r="E29" s="25">
        <f t="shared" si="3"/>
        <v>1161100</v>
      </c>
      <c r="F29" s="25">
        <f t="shared" si="3"/>
        <v>1161100</v>
      </c>
      <c r="G29" s="25">
        <f t="shared" si="3"/>
        <v>1161100</v>
      </c>
      <c r="H29" s="26">
        <f t="shared" si="4"/>
        <v>1</v>
      </c>
      <c r="I29" s="26">
        <f t="shared" si="4"/>
        <v>1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5" customFormat="1">
      <c r="A30" s="5" t="str">
        <f>A607</f>
        <v xml:space="preserve">PROGRAM:1008 ZAŠTITA OKOLIŠA   </v>
      </c>
      <c r="E30" s="25">
        <f>E607</f>
        <v>10000</v>
      </c>
      <c r="F30" s="25">
        <f>F607</f>
        <v>10000</v>
      </c>
      <c r="G30" s="25">
        <f>G607</f>
        <v>10000</v>
      </c>
      <c r="H30" s="26">
        <f t="shared" si="4"/>
        <v>1</v>
      </c>
      <c r="I30" s="26">
        <f t="shared" si="4"/>
        <v>1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5" customFormat="1">
      <c r="A31" s="5" t="str">
        <f>A613</f>
        <v xml:space="preserve">PROGRAM:1009 ZAŠTITA, OČUVANJE I UNAPREĐENJE ZDRAVLJA </v>
      </c>
      <c r="E31" s="25">
        <f>E613</f>
        <v>19000</v>
      </c>
      <c r="F31" s="25">
        <f>F613</f>
        <v>16000</v>
      </c>
      <c r="G31" s="25">
        <f>G613</f>
        <v>16000</v>
      </c>
      <c r="H31" s="26">
        <f t="shared" si="4"/>
        <v>0.84210526315789469</v>
      </c>
      <c r="I31" s="26">
        <f t="shared" si="4"/>
        <v>1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s="5" customFormat="1">
      <c r="E32" s="25"/>
      <c r="F32" s="25"/>
      <c r="G32" s="25"/>
      <c r="H32" s="26"/>
      <c r="I32" s="26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s="5" customFormat="1">
      <c r="E33" s="25"/>
      <c r="F33" s="25"/>
      <c r="G33" s="25"/>
      <c r="H33" s="26"/>
      <c r="I33" s="26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s="35" customFormat="1" ht="30">
      <c r="A34" s="94"/>
      <c r="B34" s="94"/>
      <c r="C34" s="33"/>
      <c r="D34" s="12"/>
      <c r="E34" s="11" t="s">
        <v>6</v>
      </c>
      <c r="F34" s="11" t="s">
        <v>7</v>
      </c>
      <c r="G34" s="11" t="s">
        <v>8</v>
      </c>
      <c r="H34" s="12" t="s">
        <v>9</v>
      </c>
      <c r="I34" s="12" t="s">
        <v>10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s="39" customFormat="1" ht="21">
      <c r="A35" s="95" t="s">
        <v>11</v>
      </c>
      <c r="B35" s="95"/>
      <c r="C35" s="95"/>
      <c r="D35" s="95"/>
      <c r="E35" s="36">
        <f>SUM(E36:E38)</f>
        <v>12620000</v>
      </c>
      <c r="F35" s="36">
        <f>SUM(F36:F38)</f>
        <v>17840000</v>
      </c>
      <c r="G35" s="36">
        <f>SUM(G36:G38)</f>
        <v>12840000</v>
      </c>
      <c r="H35" s="37">
        <f t="shared" ref="H35:H64" si="5">F35/E35</f>
        <v>1.4136291600633915</v>
      </c>
      <c r="I35" s="37">
        <f t="shared" ref="I35:I64" si="6">G35/F35</f>
        <v>0.71973094170403584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s="40" customFormat="1" ht="15.75">
      <c r="A36" s="40" t="s">
        <v>12</v>
      </c>
      <c r="C36" s="41"/>
      <c r="E36" s="21">
        <f>SUM(E39,E80,E189,E225,E231,E327,E408,E414,E425,E441,E482,E488,E519)</f>
        <v>10738400</v>
      </c>
      <c r="F36" s="21">
        <f>SUM(F39,F80,F189,F225,F231,F327,F408,F414,F425,F441,F482,F488,F519)</f>
        <v>15961400</v>
      </c>
      <c r="G36" s="21">
        <f>SUM(G39,G80,G189,G225,G231,G327,G408,G414,G425,G441,G482,G488,G519)</f>
        <v>10961400</v>
      </c>
      <c r="H36" s="22">
        <f t="shared" si="5"/>
        <v>1.4863853087983312</v>
      </c>
      <c r="I36" s="22">
        <f t="shared" si="6"/>
        <v>0.68674427055270837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s="40" customFormat="1" ht="15.75">
      <c r="A37" s="40" t="s">
        <v>13</v>
      </c>
      <c r="C37" s="41"/>
      <c r="E37" s="21">
        <f>SUM(E535)</f>
        <v>691500</v>
      </c>
      <c r="F37" s="21">
        <f>SUM(F535)</f>
        <v>691500</v>
      </c>
      <c r="G37" s="21">
        <f>SUM(G535)</f>
        <v>691500</v>
      </c>
      <c r="H37" s="22">
        <f t="shared" si="5"/>
        <v>1</v>
      </c>
      <c r="I37" s="22">
        <f t="shared" si="6"/>
        <v>1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40" customFormat="1" ht="15.75">
      <c r="A38" s="40" t="s">
        <v>14</v>
      </c>
      <c r="C38" s="41"/>
      <c r="E38" s="21">
        <f>SUM(E550)</f>
        <v>1190100</v>
      </c>
      <c r="F38" s="21">
        <f>SUM(F550)</f>
        <v>1187100</v>
      </c>
      <c r="G38" s="21">
        <f>SUM(G550)</f>
        <v>1187100</v>
      </c>
      <c r="H38" s="22">
        <f t="shared" si="5"/>
        <v>0.99747920342828333</v>
      </c>
      <c r="I38" s="22">
        <f t="shared" si="6"/>
        <v>1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s="45" customFormat="1" ht="15.75">
      <c r="A39" s="43" t="s">
        <v>15</v>
      </c>
      <c r="B39" s="43"/>
      <c r="C39" s="44"/>
      <c r="E39" s="46">
        <f>SUM(E40,E45,E50,E55,E60,E65,E70,E75)</f>
        <v>465000</v>
      </c>
      <c r="F39" s="46">
        <f>SUM(F40,F45,F50,F55,F60,F65,F70,F75)</f>
        <v>210000</v>
      </c>
      <c r="G39" s="46">
        <f>SUM(G40,G45,G50,G55,G60,G65,G70,G75)</f>
        <v>210000</v>
      </c>
      <c r="H39" s="47">
        <f t="shared" si="5"/>
        <v>0.45161290322580644</v>
      </c>
      <c r="I39" s="47">
        <f t="shared" si="6"/>
        <v>1</v>
      </c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s="49" customFormat="1">
      <c r="A40" s="49" t="s">
        <v>16</v>
      </c>
      <c r="B40" s="50"/>
      <c r="C40" s="51"/>
      <c r="E40" s="52">
        <f>SUM(E42)</f>
        <v>50000</v>
      </c>
      <c r="F40" s="52">
        <v>50000</v>
      </c>
      <c r="G40" s="52">
        <v>50000</v>
      </c>
      <c r="H40" s="53">
        <f t="shared" si="5"/>
        <v>1</v>
      </c>
      <c r="I40" s="53">
        <f t="shared" si="6"/>
        <v>1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s="55" customFormat="1">
      <c r="A41" s="55" t="s">
        <v>17</v>
      </c>
      <c r="C41" s="56"/>
      <c r="E41" s="57">
        <v>50000</v>
      </c>
      <c r="F41" s="57">
        <v>50000</v>
      </c>
      <c r="G41" s="57">
        <v>50000</v>
      </c>
      <c r="H41" s="58">
        <f t="shared" si="5"/>
        <v>1</v>
      </c>
      <c r="I41" s="58">
        <f t="shared" si="6"/>
        <v>1</v>
      </c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s="55" customFormat="1">
      <c r="A42" s="55">
        <v>3</v>
      </c>
      <c r="B42" s="55" t="s">
        <v>18</v>
      </c>
      <c r="C42" s="56" t="s">
        <v>19</v>
      </c>
      <c r="E42" s="57">
        <f>SUM(E43)</f>
        <v>50000</v>
      </c>
      <c r="F42" s="57">
        <v>50000</v>
      </c>
      <c r="G42" s="57">
        <v>50000</v>
      </c>
      <c r="H42" s="58">
        <f t="shared" si="5"/>
        <v>1</v>
      </c>
      <c r="I42" s="58">
        <f t="shared" si="6"/>
        <v>1</v>
      </c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s="55" customFormat="1">
      <c r="A43" s="55">
        <v>37</v>
      </c>
      <c r="B43" s="55" t="s">
        <v>20</v>
      </c>
      <c r="C43" s="56" t="s">
        <v>19</v>
      </c>
      <c r="E43" s="57">
        <f>SUM(E44)</f>
        <v>50000</v>
      </c>
      <c r="F43" s="57">
        <v>50000</v>
      </c>
      <c r="G43" s="57">
        <v>50000</v>
      </c>
      <c r="H43" s="58">
        <f t="shared" si="5"/>
        <v>1</v>
      </c>
      <c r="I43" s="58">
        <f t="shared" si="6"/>
        <v>1</v>
      </c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s="55" customFormat="1">
      <c r="A44" s="55">
        <v>372</v>
      </c>
      <c r="B44" s="55" t="s">
        <v>21</v>
      </c>
      <c r="C44" s="56" t="s">
        <v>19</v>
      </c>
      <c r="E44" s="57">
        <v>50000</v>
      </c>
      <c r="F44" s="57">
        <v>50000</v>
      </c>
      <c r="G44" s="57">
        <v>50000</v>
      </c>
      <c r="H44" s="58">
        <f t="shared" si="5"/>
        <v>1</v>
      </c>
      <c r="I44" s="58">
        <f t="shared" si="6"/>
        <v>1</v>
      </c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s="49" customFormat="1">
      <c r="A45" s="49" t="s">
        <v>22</v>
      </c>
      <c r="C45" s="51"/>
      <c r="E45" s="52">
        <f>SUM(E47)</f>
        <v>91000</v>
      </c>
      <c r="F45" s="52">
        <v>91000</v>
      </c>
      <c r="G45" s="52">
        <v>91000</v>
      </c>
      <c r="H45" s="53">
        <f t="shared" si="5"/>
        <v>1</v>
      </c>
      <c r="I45" s="53">
        <f t="shared" si="6"/>
        <v>1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s="55" customFormat="1">
      <c r="A46" s="55" t="s">
        <v>23</v>
      </c>
      <c r="C46" s="56"/>
      <c r="D46" s="55" t="s">
        <v>1</v>
      </c>
      <c r="E46" s="57">
        <v>91000</v>
      </c>
      <c r="F46" s="57">
        <v>91000</v>
      </c>
      <c r="G46" s="57">
        <v>91000</v>
      </c>
      <c r="H46" s="58">
        <f t="shared" si="5"/>
        <v>1</v>
      </c>
      <c r="I46" s="58">
        <f t="shared" si="6"/>
        <v>1</v>
      </c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s="55" customFormat="1">
      <c r="A47" s="55">
        <v>3</v>
      </c>
      <c r="B47" s="55" t="s">
        <v>18</v>
      </c>
      <c r="C47" s="56" t="s">
        <v>24</v>
      </c>
      <c r="E47" s="57">
        <f>SUM(E49)</f>
        <v>91000</v>
      </c>
      <c r="F47" s="57">
        <v>91000</v>
      </c>
      <c r="G47" s="57">
        <v>91000</v>
      </c>
      <c r="H47" s="58">
        <f t="shared" si="5"/>
        <v>1</v>
      </c>
      <c r="I47" s="58">
        <f t="shared" si="6"/>
        <v>1</v>
      </c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55" customFormat="1">
      <c r="A48" s="55">
        <v>38</v>
      </c>
      <c r="B48" s="55" t="s">
        <v>25</v>
      </c>
      <c r="C48" s="56" t="s">
        <v>24</v>
      </c>
      <c r="E48" s="57">
        <v>91000</v>
      </c>
      <c r="F48" s="57">
        <v>91000</v>
      </c>
      <c r="G48" s="57">
        <v>91000</v>
      </c>
      <c r="H48" s="58">
        <f t="shared" si="5"/>
        <v>1</v>
      </c>
      <c r="I48" s="58">
        <f t="shared" si="6"/>
        <v>1</v>
      </c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s="55" customFormat="1">
      <c r="A49" s="55">
        <v>381</v>
      </c>
      <c r="B49" s="55" t="s">
        <v>26</v>
      </c>
      <c r="C49" s="56" t="s">
        <v>24</v>
      </c>
      <c r="E49" s="57">
        <v>91000</v>
      </c>
      <c r="F49" s="57">
        <v>91000</v>
      </c>
      <c r="G49" s="57">
        <v>91000</v>
      </c>
      <c r="H49" s="58">
        <f t="shared" si="5"/>
        <v>1</v>
      </c>
      <c r="I49" s="58">
        <f t="shared" si="6"/>
        <v>1</v>
      </c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s="49" customFormat="1">
      <c r="A50" s="49" t="s">
        <v>27</v>
      </c>
      <c r="C50" s="51"/>
      <c r="E50" s="52">
        <v>4000</v>
      </c>
      <c r="F50" s="52">
        <v>4000</v>
      </c>
      <c r="G50" s="52">
        <v>4000</v>
      </c>
      <c r="H50" s="53">
        <f t="shared" si="5"/>
        <v>1</v>
      </c>
      <c r="I50" s="53">
        <f t="shared" si="6"/>
        <v>1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s="55" customFormat="1">
      <c r="A51" s="55" t="s">
        <v>23</v>
      </c>
      <c r="C51" s="56"/>
      <c r="D51" s="55" t="s">
        <v>1</v>
      </c>
      <c r="E51" s="57">
        <v>4000</v>
      </c>
      <c r="F51" s="57">
        <v>4000</v>
      </c>
      <c r="G51" s="57">
        <v>4000</v>
      </c>
      <c r="H51" s="58">
        <f t="shared" si="5"/>
        <v>1</v>
      </c>
      <c r="I51" s="58">
        <f t="shared" si="6"/>
        <v>1</v>
      </c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s="55" customFormat="1">
      <c r="A52" s="55">
        <v>3</v>
      </c>
      <c r="B52" s="55" t="s">
        <v>18</v>
      </c>
      <c r="C52" s="56" t="s">
        <v>19</v>
      </c>
      <c r="E52" s="57">
        <v>4000</v>
      </c>
      <c r="F52" s="57">
        <v>4000</v>
      </c>
      <c r="G52" s="57">
        <v>4000</v>
      </c>
      <c r="H52" s="58">
        <f t="shared" si="5"/>
        <v>1</v>
      </c>
      <c r="I52" s="58">
        <f t="shared" si="6"/>
        <v>1</v>
      </c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s="55" customFormat="1">
      <c r="A53" s="55">
        <v>38</v>
      </c>
      <c r="B53" s="55" t="s">
        <v>25</v>
      </c>
      <c r="C53" s="56" t="s">
        <v>19</v>
      </c>
      <c r="E53" s="57">
        <v>4000</v>
      </c>
      <c r="F53" s="57">
        <v>4000</v>
      </c>
      <c r="G53" s="57">
        <v>4000</v>
      </c>
      <c r="H53" s="58">
        <f t="shared" si="5"/>
        <v>1</v>
      </c>
      <c r="I53" s="58">
        <f t="shared" si="6"/>
        <v>1</v>
      </c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s="55" customFormat="1">
      <c r="A54" s="55">
        <v>381</v>
      </c>
      <c r="B54" s="55" t="s">
        <v>26</v>
      </c>
      <c r="C54" s="56" t="s">
        <v>19</v>
      </c>
      <c r="E54" s="57">
        <v>4000</v>
      </c>
      <c r="F54" s="57">
        <v>4000</v>
      </c>
      <c r="G54" s="57">
        <v>4000</v>
      </c>
      <c r="H54" s="58">
        <f t="shared" si="5"/>
        <v>1</v>
      </c>
      <c r="I54" s="58">
        <f t="shared" si="6"/>
        <v>1</v>
      </c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s="49" customFormat="1">
      <c r="A55" s="49" t="s">
        <v>28</v>
      </c>
      <c r="C55" s="51"/>
      <c r="E55" s="52">
        <f>SUM(E57)</f>
        <v>15000</v>
      </c>
      <c r="F55" s="52">
        <f>SUM(F57)</f>
        <v>15000</v>
      </c>
      <c r="G55" s="52">
        <v>15000</v>
      </c>
      <c r="H55" s="53">
        <f t="shared" si="5"/>
        <v>1</v>
      </c>
      <c r="I55" s="53">
        <f t="shared" si="6"/>
        <v>1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s="55" customFormat="1">
      <c r="A56" s="55" t="s">
        <v>23</v>
      </c>
      <c r="C56" s="56"/>
      <c r="D56" s="55" t="s">
        <v>1</v>
      </c>
      <c r="E56" s="57">
        <v>15000</v>
      </c>
      <c r="F56" s="57">
        <v>15000</v>
      </c>
      <c r="G56" s="57">
        <v>15000</v>
      </c>
      <c r="H56" s="58">
        <f t="shared" si="5"/>
        <v>1</v>
      </c>
      <c r="I56" s="58">
        <f t="shared" si="6"/>
        <v>1</v>
      </c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s="55" customFormat="1">
      <c r="A57" s="55">
        <v>3</v>
      </c>
      <c r="B57" s="55" t="s">
        <v>18</v>
      </c>
      <c r="C57" s="56" t="s">
        <v>19</v>
      </c>
      <c r="E57" s="57">
        <f>SUM(E59)</f>
        <v>15000</v>
      </c>
      <c r="F57" s="57">
        <v>15000</v>
      </c>
      <c r="G57" s="57">
        <v>15000</v>
      </c>
      <c r="H57" s="58">
        <f t="shared" si="5"/>
        <v>1</v>
      </c>
      <c r="I57" s="58">
        <f t="shared" si="6"/>
        <v>1</v>
      </c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s="55" customFormat="1">
      <c r="A58" s="55">
        <v>32</v>
      </c>
      <c r="B58" s="55" t="s">
        <v>29</v>
      </c>
      <c r="C58" s="56" t="s">
        <v>19</v>
      </c>
      <c r="E58" s="57">
        <v>15000</v>
      </c>
      <c r="F58" s="57">
        <v>15000</v>
      </c>
      <c r="G58" s="57">
        <v>15000</v>
      </c>
      <c r="H58" s="58">
        <f t="shared" si="5"/>
        <v>1</v>
      </c>
      <c r="I58" s="58">
        <f t="shared" si="6"/>
        <v>1</v>
      </c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s="55" customFormat="1">
      <c r="A59" s="55">
        <v>329</v>
      </c>
      <c r="B59" s="55" t="s">
        <v>29</v>
      </c>
      <c r="C59" s="56" t="s">
        <v>19</v>
      </c>
      <c r="E59" s="57">
        <v>15000</v>
      </c>
      <c r="F59" s="57">
        <v>15000</v>
      </c>
      <c r="G59" s="57">
        <v>15000</v>
      </c>
      <c r="H59" s="58">
        <f t="shared" si="5"/>
        <v>1</v>
      </c>
      <c r="I59" s="58">
        <f t="shared" si="6"/>
        <v>1</v>
      </c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s="50" customFormat="1">
      <c r="A60" s="49" t="s">
        <v>30</v>
      </c>
      <c r="B60" s="49"/>
      <c r="C60" s="51"/>
      <c r="D60" s="49"/>
      <c r="E60" s="52">
        <v>50000</v>
      </c>
      <c r="F60" s="52">
        <v>50000</v>
      </c>
      <c r="G60" s="52">
        <v>50000</v>
      </c>
      <c r="H60" s="53">
        <f t="shared" si="5"/>
        <v>1</v>
      </c>
      <c r="I60" s="53">
        <f t="shared" si="6"/>
        <v>1</v>
      </c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s="60" customFormat="1">
      <c r="A61" s="60" t="s">
        <v>23</v>
      </c>
      <c r="C61" s="61"/>
      <c r="E61" s="62">
        <v>50000</v>
      </c>
      <c r="F61" s="62">
        <v>50000</v>
      </c>
      <c r="G61" s="62">
        <v>50000</v>
      </c>
      <c r="H61" s="58">
        <f t="shared" si="5"/>
        <v>1</v>
      </c>
      <c r="I61" s="58">
        <f t="shared" si="6"/>
        <v>1</v>
      </c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s="55" customFormat="1">
      <c r="A62" s="55">
        <v>3</v>
      </c>
      <c r="B62" s="55" t="s">
        <v>18</v>
      </c>
      <c r="C62" s="56" t="s">
        <v>19</v>
      </c>
      <c r="E62" s="62">
        <v>50000</v>
      </c>
      <c r="F62" s="62">
        <v>50000</v>
      </c>
      <c r="G62" s="62">
        <v>50000</v>
      </c>
      <c r="H62" s="58">
        <f t="shared" si="5"/>
        <v>1</v>
      </c>
      <c r="I62" s="58">
        <f t="shared" si="6"/>
        <v>1</v>
      </c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s="55" customFormat="1">
      <c r="A63" s="55">
        <v>38</v>
      </c>
      <c r="B63" s="55" t="s">
        <v>25</v>
      </c>
      <c r="C63" s="56" t="s">
        <v>19</v>
      </c>
      <c r="E63" s="62">
        <v>50000</v>
      </c>
      <c r="F63" s="62">
        <v>50000</v>
      </c>
      <c r="G63" s="62">
        <v>50000</v>
      </c>
      <c r="H63" s="58">
        <f t="shared" si="5"/>
        <v>1</v>
      </c>
      <c r="I63" s="58">
        <f t="shared" si="6"/>
        <v>1</v>
      </c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s="55" customFormat="1">
      <c r="A64" s="55">
        <v>386</v>
      </c>
      <c r="B64" s="55" t="s">
        <v>31</v>
      </c>
      <c r="C64" s="56" t="s">
        <v>19</v>
      </c>
      <c r="E64" s="62">
        <v>50000</v>
      </c>
      <c r="F64" s="62">
        <v>50000</v>
      </c>
      <c r="G64" s="62">
        <v>50000</v>
      </c>
      <c r="H64" s="58">
        <f t="shared" si="5"/>
        <v>1</v>
      </c>
      <c r="I64" s="58">
        <f t="shared" si="6"/>
        <v>1</v>
      </c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s="49" customFormat="1">
      <c r="A65" s="49" t="s">
        <v>32</v>
      </c>
      <c r="C65" s="51"/>
      <c r="E65" s="52">
        <v>30000</v>
      </c>
      <c r="F65" s="52">
        <v>0</v>
      </c>
      <c r="G65" s="52">
        <v>0</v>
      </c>
      <c r="H65" s="53">
        <f t="shared" ref="H65:H96" si="7">F65/E65</f>
        <v>0</v>
      </c>
      <c r="I65" s="53">
        <v>0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s="55" customFormat="1" ht="21">
      <c r="A66" s="55" t="s">
        <v>23</v>
      </c>
      <c r="C66" s="56"/>
      <c r="D66" s="63" t="s">
        <v>1</v>
      </c>
      <c r="E66" s="57">
        <v>30000</v>
      </c>
      <c r="F66" s="57">
        <v>0</v>
      </c>
      <c r="G66" s="57">
        <v>0</v>
      </c>
      <c r="H66" s="58">
        <f t="shared" si="7"/>
        <v>0</v>
      </c>
      <c r="I66" s="58">
        <v>0</v>
      </c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s="55" customFormat="1">
      <c r="A67" s="55">
        <v>4</v>
      </c>
      <c r="B67" s="55" t="s">
        <v>33</v>
      </c>
      <c r="C67" s="56" t="s">
        <v>19</v>
      </c>
      <c r="E67" s="57">
        <v>30000</v>
      </c>
      <c r="F67" s="57">
        <v>0</v>
      </c>
      <c r="G67" s="57">
        <v>0</v>
      </c>
      <c r="H67" s="58">
        <f t="shared" si="7"/>
        <v>0</v>
      </c>
      <c r="I67" s="58">
        <v>0</v>
      </c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s="55" customFormat="1">
      <c r="A68" s="55">
        <v>42</v>
      </c>
      <c r="B68" s="55" t="s">
        <v>34</v>
      </c>
      <c r="C68" s="56" t="s">
        <v>19</v>
      </c>
      <c r="E68" s="57">
        <v>30000</v>
      </c>
      <c r="F68" s="57">
        <v>0</v>
      </c>
      <c r="G68" s="57">
        <v>0</v>
      </c>
      <c r="H68" s="58">
        <f t="shared" si="7"/>
        <v>0</v>
      </c>
      <c r="I68" s="58">
        <v>0</v>
      </c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s="55" customFormat="1">
      <c r="A69" s="55">
        <v>421</v>
      </c>
      <c r="B69" s="55" t="s">
        <v>35</v>
      </c>
      <c r="C69" s="56" t="s">
        <v>19</v>
      </c>
      <c r="E69" s="57">
        <v>30000</v>
      </c>
      <c r="F69" s="57">
        <v>0</v>
      </c>
      <c r="G69" s="57">
        <v>0</v>
      </c>
      <c r="H69" s="58">
        <f t="shared" si="7"/>
        <v>0</v>
      </c>
      <c r="I69" s="58">
        <v>0</v>
      </c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s="49" customFormat="1">
      <c r="A70" s="49" t="s">
        <v>36</v>
      </c>
      <c r="C70" s="51"/>
      <c r="E70" s="52">
        <v>155000</v>
      </c>
      <c r="F70" s="52">
        <v>0</v>
      </c>
      <c r="G70" s="52">
        <v>0</v>
      </c>
      <c r="H70" s="53">
        <f t="shared" si="7"/>
        <v>0</v>
      </c>
      <c r="I70" s="53">
        <v>0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s="55" customFormat="1" ht="21">
      <c r="A71" s="55" t="s">
        <v>23</v>
      </c>
      <c r="C71" s="56"/>
      <c r="D71" s="63" t="s">
        <v>1</v>
      </c>
      <c r="E71" s="57">
        <v>155000</v>
      </c>
      <c r="F71" s="57">
        <v>0</v>
      </c>
      <c r="G71" s="57">
        <v>0</v>
      </c>
      <c r="H71" s="58">
        <f t="shared" si="7"/>
        <v>0</v>
      </c>
      <c r="I71" s="58">
        <v>0</v>
      </c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s="55" customFormat="1">
      <c r="A72" s="55">
        <v>4</v>
      </c>
      <c r="B72" s="55" t="s">
        <v>33</v>
      </c>
      <c r="C72" s="56" t="s">
        <v>19</v>
      </c>
      <c r="E72" s="57">
        <v>155000</v>
      </c>
      <c r="F72" s="57">
        <v>0</v>
      </c>
      <c r="G72" s="57">
        <v>0</v>
      </c>
      <c r="H72" s="58">
        <f t="shared" si="7"/>
        <v>0</v>
      </c>
      <c r="I72" s="58">
        <v>0</v>
      </c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s="55" customFormat="1">
      <c r="A73" s="55">
        <v>42</v>
      </c>
      <c r="B73" s="55" t="s">
        <v>34</v>
      </c>
      <c r="C73" s="56" t="s">
        <v>19</v>
      </c>
      <c r="E73" s="57">
        <v>155000</v>
      </c>
      <c r="F73" s="57">
        <v>0</v>
      </c>
      <c r="G73" s="57">
        <v>0</v>
      </c>
      <c r="H73" s="58">
        <f t="shared" si="7"/>
        <v>0</v>
      </c>
      <c r="I73" s="58">
        <v>0</v>
      </c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s="55" customFormat="1">
      <c r="A74" s="55">
        <v>421</v>
      </c>
      <c r="B74" s="55" t="s">
        <v>35</v>
      </c>
      <c r="C74" s="56" t="s">
        <v>19</v>
      </c>
      <c r="E74" s="57">
        <v>155000</v>
      </c>
      <c r="F74" s="57">
        <v>0</v>
      </c>
      <c r="G74" s="57">
        <v>0</v>
      </c>
      <c r="H74" s="58">
        <f t="shared" si="7"/>
        <v>0</v>
      </c>
      <c r="I74" s="58">
        <v>0</v>
      </c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s="49" customFormat="1">
      <c r="A75" s="49" t="s">
        <v>37</v>
      </c>
      <c r="C75" s="51"/>
      <c r="E75" s="52">
        <v>70000</v>
      </c>
      <c r="F75" s="52">
        <v>0</v>
      </c>
      <c r="G75" s="52">
        <v>0</v>
      </c>
      <c r="H75" s="53">
        <f t="shared" si="7"/>
        <v>0</v>
      </c>
      <c r="I75" s="53">
        <v>0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s="55" customFormat="1" ht="21">
      <c r="A76" s="55" t="s">
        <v>23</v>
      </c>
      <c r="C76" s="56"/>
      <c r="D76" s="63" t="s">
        <v>1</v>
      </c>
      <c r="E76" s="57">
        <v>70000</v>
      </c>
      <c r="F76" s="57">
        <v>0</v>
      </c>
      <c r="G76" s="57">
        <v>0</v>
      </c>
      <c r="H76" s="58">
        <f t="shared" si="7"/>
        <v>0</v>
      </c>
      <c r="I76" s="58">
        <v>0</v>
      </c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s="55" customFormat="1">
      <c r="A77" s="55">
        <v>4</v>
      </c>
      <c r="B77" s="55" t="s">
        <v>33</v>
      </c>
      <c r="C77" s="56" t="s">
        <v>19</v>
      </c>
      <c r="E77" s="57">
        <v>70000</v>
      </c>
      <c r="F77" s="57">
        <v>0</v>
      </c>
      <c r="G77" s="57">
        <v>0</v>
      </c>
      <c r="H77" s="58">
        <f t="shared" si="7"/>
        <v>0</v>
      </c>
      <c r="I77" s="58">
        <v>0</v>
      </c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s="55" customFormat="1">
      <c r="A78" s="55">
        <v>42</v>
      </c>
      <c r="B78" s="55" t="s">
        <v>34</v>
      </c>
      <c r="C78" s="56" t="s">
        <v>19</v>
      </c>
      <c r="E78" s="57">
        <v>70000</v>
      </c>
      <c r="F78" s="57">
        <v>0</v>
      </c>
      <c r="G78" s="57">
        <v>0</v>
      </c>
      <c r="H78" s="58">
        <f t="shared" si="7"/>
        <v>0</v>
      </c>
      <c r="I78" s="58">
        <v>0</v>
      </c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:1024" s="55" customFormat="1">
      <c r="A79" s="55">
        <v>421</v>
      </c>
      <c r="B79" s="55" t="s">
        <v>35</v>
      </c>
      <c r="C79" s="56" t="s">
        <v>19</v>
      </c>
      <c r="E79" s="57">
        <v>70000</v>
      </c>
      <c r="F79" s="57">
        <v>0</v>
      </c>
      <c r="G79" s="57">
        <v>0</v>
      </c>
      <c r="H79" s="58">
        <f t="shared" si="7"/>
        <v>0</v>
      </c>
      <c r="I79" s="58">
        <v>0</v>
      </c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s="45" customFormat="1" ht="15.75">
      <c r="A80" s="64" t="s">
        <v>38</v>
      </c>
      <c r="C80" s="44"/>
      <c r="E80" s="46">
        <f>SUM(E81,E87,E92,E97,E103,E108,E113,E118,E123,E128,E134,E139,E144,E149,E154,E159,E164,E169,E174,E179,E184)</f>
        <v>3972400</v>
      </c>
      <c r="F80" s="46">
        <f>SUM(F81,F87,F92,F97,F103,F108,F113,F118,F123,F128,F134,F139,F144,F149,F154,F159,F164,F169,F174,F179,F184)</f>
        <v>1507400</v>
      </c>
      <c r="G80" s="46">
        <f>SUM(G81,G87,G92,G97,G103,G108,G113,G118,G123,G128,G134,G139,G144,G149,G154,G159,G164,G169,G174,G179,G184)</f>
        <v>1662400</v>
      </c>
      <c r="H80" s="47">
        <f t="shared" si="7"/>
        <v>0.37946833148726211</v>
      </c>
      <c r="I80" s="47">
        <f t="shared" ref="I80:I111" si="8">G80/F80</f>
        <v>1.1028260581133076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s="50" customFormat="1">
      <c r="A81" s="49" t="s">
        <v>39</v>
      </c>
      <c r="B81" s="49"/>
      <c r="C81" s="51"/>
      <c r="D81" s="49"/>
      <c r="E81" s="52">
        <v>191500</v>
      </c>
      <c r="F81" s="52">
        <v>176500</v>
      </c>
      <c r="G81" s="52">
        <v>176500</v>
      </c>
      <c r="H81" s="53">
        <f t="shared" si="7"/>
        <v>0.92167101827676245</v>
      </c>
      <c r="I81" s="53">
        <f t="shared" si="8"/>
        <v>1</v>
      </c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s="55" customFormat="1" ht="21">
      <c r="A82" s="55" t="s">
        <v>23</v>
      </c>
      <c r="C82" s="56"/>
      <c r="D82" s="63" t="s">
        <v>1</v>
      </c>
      <c r="E82" s="57">
        <v>191500</v>
      </c>
      <c r="F82" s="57">
        <v>176500</v>
      </c>
      <c r="G82" s="57">
        <v>176500</v>
      </c>
      <c r="H82" s="58">
        <f t="shared" si="7"/>
        <v>0.92167101827676245</v>
      </c>
      <c r="I82" s="58">
        <f t="shared" si="8"/>
        <v>1</v>
      </c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 s="55" customFormat="1">
      <c r="A83" s="55">
        <v>3</v>
      </c>
      <c r="B83" s="55" t="s">
        <v>40</v>
      </c>
      <c r="C83" s="56" t="s">
        <v>41</v>
      </c>
      <c r="E83" s="57">
        <v>191500</v>
      </c>
      <c r="F83" s="57">
        <v>176500</v>
      </c>
      <c r="G83" s="57">
        <v>176500</v>
      </c>
      <c r="H83" s="58">
        <f t="shared" si="7"/>
        <v>0.92167101827676245</v>
      </c>
      <c r="I83" s="58">
        <f t="shared" si="8"/>
        <v>1</v>
      </c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 s="55" customFormat="1">
      <c r="A84" s="55">
        <v>32</v>
      </c>
      <c r="B84" s="55" t="s">
        <v>42</v>
      </c>
      <c r="C84" s="56" t="s">
        <v>41</v>
      </c>
      <c r="E84" s="57">
        <f>SUM(E85:E86)</f>
        <v>191500</v>
      </c>
      <c r="F84" s="57">
        <f>SUM(F85:F86)</f>
        <v>176500</v>
      </c>
      <c r="G84" s="57">
        <f>SUM(G85:G86)</f>
        <v>176500</v>
      </c>
      <c r="H84" s="58">
        <f t="shared" si="7"/>
        <v>0.92167101827676245</v>
      </c>
      <c r="I84" s="58">
        <f t="shared" si="8"/>
        <v>1</v>
      </c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 s="55" customFormat="1">
      <c r="A85" s="55">
        <v>322</v>
      </c>
      <c r="B85" s="55" t="s">
        <v>43</v>
      </c>
      <c r="C85" s="56" t="s">
        <v>41</v>
      </c>
      <c r="E85" s="57">
        <v>135500</v>
      </c>
      <c r="F85" s="57">
        <v>135500</v>
      </c>
      <c r="G85" s="57">
        <v>135500</v>
      </c>
      <c r="H85" s="58">
        <f t="shared" si="7"/>
        <v>1</v>
      </c>
      <c r="I85" s="58">
        <f t="shared" si="8"/>
        <v>1</v>
      </c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 s="55" customFormat="1">
      <c r="A86" s="55">
        <v>329</v>
      </c>
      <c r="B86" s="55" t="s">
        <v>29</v>
      </c>
      <c r="C86" s="56" t="s">
        <v>41</v>
      </c>
      <c r="E86" s="57">
        <v>56000</v>
      </c>
      <c r="F86" s="57">
        <v>41000</v>
      </c>
      <c r="G86" s="57">
        <v>41000</v>
      </c>
      <c r="H86" s="58">
        <f t="shared" si="7"/>
        <v>0.7321428571428571</v>
      </c>
      <c r="I86" s="58">
        <f t="shared" si="8"/>
        <v>1</v>
      </c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 s="49" customFormat="1">
      <c r="A87" s="49" t="s">
        <v>44</v>
      </c>
      <c r="C87" s="51"/>
      <c r="E87" s="52">
        <v>45847.01</v>
      </c>
      <c r="F87" s="52">
        <v>42151.64</v>
      </c>
      <c r="G87" s="52">
        <v>27151.64</v>
      </c>
      <c r="H87" s="53">
        <f t="shared" si="7"/>
        <v>0.91939779715187531</v>
      </c>
      <c r="I87" s="53">
        <f t="shared" si="8"/>
        <v>0.64414195983833611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s="55" customFormat="1">
      <c r="A88" s="55" t="s">
        <v>23</v>
      </c>
      <c r="C88" s="56"/>
      <c r="D88" s="55" t="s">
        <v>1</v>
      </c>
      <c r="E88" s="57">
        <v>45847.01</v>
      </c>
      <c r="F88" s="57">
        <v>42151.64</v>
      </c>
      <c r="G88" s="57">
        <v>27151.64</v>
      </c>
      <c r="H88" s="58">
        <f t="shared" si="7"/>
        <v>0.91939779715187531</v>
      </c>
      <c r="I88" s="58">
        <f t="shared" si="8"/>
        <v>0.64414195983833611</v>
      </c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 s="55" customFormat="1">
      <c r="A89" s="55">
        <v>3</v>
      </c>
      <c r="B89" s="55" t="s">
        <v>18</v>
      </c>
      <c r="C89" s="56" t="s">
        <v>45</v>
      </c>
      <c r="E89" s="57">
        <v>45847.01</v>
      </c>
      <c r="F89" s="57">
        <v>42151.64</v>
      </c>
      <c r="G89" s="57">
        <v>27151.64</v>
      </c>
      <c r="H89" s="58">
        <f t="shared" si="7"/>
        <v>0.91939779715187531</v>
      </c>
      <c r="I89" s="58">
        <f t="shared" si="8"/>
        <v>0.64414195983833611</v>
      </c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s="55" customFormat="1">
      <c r="A90" s="55">
        <v>32</v>
      </c>
      <c r="B90" s="55" t="s">
        <v>46</v>
      </c>
      <c r="C90" s="56" t="s">
        <v>45</v>
      </c>
      <c r="E90" s="57">
        <v>45847.01</v>
      </c>
      <c r="F90" s="57">
        <v>42151.64</v>
      </c>
      <c r="G90" s="57">
        <v>27151.64</v>
      </c>
      <c r="H90" s="58">
        <f t="shared" si="7"/>
        <v>0.91939779715187531</v>
      </c>
      <c r="I90" s="58">
        <f t="shared" si="8"/>
        <v>0.64414195983833611</v>
      </c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 s="55" customFormat="1">
      <c r="A91" s="55">
        <v>329</v>
      </c>
      <c r="B91" s="55" t="s">
        <v>29</v>
      </c>
      <c r="C91" s="56" t="s">
        <v>45</v>
      </c>
      <c r="E91" s="57">
        <v>45847.01</v>
      </c>
      <c r="F91" s="57">
        <v>42151.64</v>
      </c>
      <c r="G91" s="57">
        <v>27151.64</v>
      </c>
      <c r="H91" s="58">
        <f t="shared" si="7"/>
        <v>0.91939779715187531</v>
      </c>
      <c r="I91" s="58">
        <f t="shared" si="8"/>
        <v>0.64414195983833611</v>
      </c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s="50" customFormat="1">
      <c r="A92" s="49" t="s">
        <v>47</v>
      </c>
      <c r="B92" s="49"/>
      <c r="C92" s="51"/>
      <c r="D92" s="49"/>
      <c r="E92" s="52">
        <v>184000</v>
      </c>
      <c r="F92" s="52">
        <v>176000</v>
      </c>
      <c r="G92" s="52">
        <v>176000</v>
      </c>
      <c r="H92" s="53">
        <f t="shared" si="7"/>
        <v>0.95652173913043481</v>
      </c>
      <c r="I92" s="53">
        <f t="shared" si="8"/>
        <v>1</v>
      </c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s="55" customFormat="1" ht="21">
      <c r="A93" s="55" t="s">
        <v>48</v>
      </c>
      <c r="C93" s="56"/>
      <c r="D93" s="63" t="s">
        <v>1</v>
      </c>
      <c r="E93" s="57">
        <v>184000</v>
      </c>
      <c r="F93" s="57">
        <v>176000</v>
      </c>
      <c r="G93" s="57">
        <v>176000</v>
      </c>
      <c r="H93" s="58">
        <f t="shared" si="7"/>
        <v>0.95652173913043481</v>
      </c>
      <c r="I93" s="58">
        <f t="shared" si="8"/>
        <v>1</v>
      </c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s="55" customFormat="1">
      <c r="A94" s="55">
        <v>3</v>
      </c>
      <c r="B94" s="55" t="s">
        <v>40</v>
      </c>
      <c r="C94" s="56" t="s">
        <v>45</v>
      </c>
      <c r="E94" s="57">
        <v>184000</v>
      </c>
      <c r="F94" s="57">
        <v>176000</v>
      </c>
      <c r="G94" s="57">
        <v>176000</v>
      </c>
      <c r="H94" s="58">
        <f t="shared" si="7"/>
        <v>0.95652173913043481</v>
      </c>
      <c r="I94" s="58">
        <f t="shared" si="8"/>
        <v>1</v>
      </c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 s="55" customFormat="1">
      <c r="A95" s="55">
        <v>32</v>
      </c>
      <c r="B95" s="55" t="s">
        <v>46</v>
      </c>
      <c r="C95" s="56" t="s">
        <v>45</v>
      </c>
      <c r="E95" s="57">
        <v>184000</v>
      </c>
      <c r="F95" s="57">
        <v>176000</v>
      </c>
      <c r="G95" s="57">
        <v>176000</v>
      </c>
      <c r="H95" s="58">
        <f t="shared" si="7"/>
        <v>0.95652173913043481</v>
      </c>
      <c r="I95" s="58">
        <f t="shared" si="8"/>
        <v>1</v>
      </c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:1024" s="55" customFormat="1">
      <c r="A96" s="55">
        <v>323</v>
      </c>
      <c r="B96" s="55" t="s">
        <v>49</v>
      </c>
      <c r="C96" s="56" t="s">
        <v>45</v>
      </c>
      <c r="E96" s="57">
        <v>184000</v>
      </c>
      <c r="F96" s="57">
        <v>176000</v>
      </c>
      <c r="G96" s="57">
        <v>176000</v>
      </c>
      <c r="H96" s="58">
        <f t="shared" si="7"/>
        <v>0.95652173913043481</v>
      </c>
      <c r="I96" s="58">
        <f t="shared" si="8"/>
        <v>1</v>
      </c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 s="50" customFormat="1">
      <c r="A97" s="49" t="s">
        <v>50</v>
      </c>
      <c r="B97" s="49"/>
      <c r="C97" s="51"/>
      <c r="D97" s="49"/>
      <c r="E97" s="52">
        <v>93000</v>
      </c>
      <c r="F97" s="52">
        <v>223000</v>
      </c>
      <c r="G97" s="52">
        <v>243000</v>
      </c>
      <c r="H97" s="53">
        <f t="shared" ref="H97:H128" si="9">F97/E97</f>
        <v>2.3978494623655915</v>
      </c>
      <c r="I97" s="53">
        <f t="shared" si="8"/>
        <v>1.0896860986547086</v>
      </c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 s="55" customFormat="1" ht="18.75">
      <c r="A98" s="55" t="s">
        <v>23</v>
      </c>
      <c r="C98" s="56"/>
      <c r="D98" s="65" t="s">
        <v>1</v>
      </c>
      <c r="E98" s="57">
        <f t="shared" ref="E98:G99" si="10">E99</f>
        <v>93000</v>
      </c>
      <c r="F98" s="57">
        <f t="shared" si="10"/>
        <v>223000</v>
      </c>
      <c r="G98" s="57">
        <f t="shared" si="10"/>
        <v>243000</v>
      </c>
      <c r="H98" s="58">
        <f t="shared" si="9"/>
        <v>2.3978494623655915</v>
      </c>
      <c r="I98" s="58">
        <f t="shared" si="8"/>
        <v>1.0896860986547086</v>
      </c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</row>
    <row r="99" spans="1:1024" s="55" customFormat="1">
      <c r="A99" s="55">
        <v>3</v>
      </c>
      <c r="B99" s="55" t="s">
        <v>18</v>
      </c>
      <c r="C99" s="56" t="s">
        <v>51</v>
      </c>
      <c r="E99" s="57">
        <f t="shared" si="10"/>
        <v>93000</v>
      </c>
      <c r="F99" s="57">
        <f t="shared" si="10"/>
        <v>223000</v>
      </c>
      <c r="G99" s="57">
        <f t="shared" si="10"/>
        <v>243000</v>
      </c>
      <c r="H99" s="58">
        <f t="shared" si="9"/>
        <v>2.3978494623655915</v>
      </c>
      <c r="I99" s="58">
        <f t="shared" si="8"/>
        <v>1.0896860986547086</v>
      </c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s="55" customFormat="1">
      <c r="A100" s="55">
        <v>34</v>
      </c>
      <c r="B100" s="55" t="s">
        <v>52</v>
      </c>
      <c r="C100" s="56" t="s">
        <v>51</v>
      </c>
      <c r="E100" s="57">
        <f>SUM(E101:E102)</f>
        <v>93000</v>
      </c>
      <c r="F100" s="57">
        <f>SUM(F101:F102)</f>
        <v>223000</v>
      </c>
      <c r="G100" s="57">
        <f>SUM(G101:G102)</f>
        <v>243000</v>
      </c>
      <c r="H100" s="58">
        <f t="shared" si="9"/>
        <v>2.3978494623655915</v>
      </c>
      <c r="I100" s="58">
        <f t="shared" si="8"/>
        <v>1.0896860986547086</v>
      </c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 s="55" customFormat="1">
      <c r="A101" s="55">
        <v>342</v>
      </c>
      <c r="B101" s="55" t="s">
        <v>53</v>
      </c>
      <c r="C101" s="56" t="s">
        <v>51</v>
      </c>
      <c r="E101" s="57">
        <v>85000</v>
      </c>
      <c r="F101" s="57">
        <v>215000</v>
      </c>
      <c r="G101" s="57">
        <v>235000</v>
      </c>
      <c r="H101" s="58">
        <f t="shared" si="9"/>
        <v>2.5294117647058822</v>
      </c>
      <c r="I101" s="58">
        <f t="shared" si="8"/>
        <v>1.0930232558139534</v>
      </c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 s="55" customFormat="1">
      <c r="A102" s="55">
        <v>343</v>
      </c>
      <c r="B102" s="55" t="s">
        <v>54</v>
      </c>
      <c r="C102" s="56" t="s">
        <v>51</v>
      </c>
      <c r="E102" s="57">
        <v>8000</v>
      </c>
      <c r="F102" s="57">
        <v>8000</v>
      </c>
      <c r="G102" s="57">
        <v>8000</v>
      </c>
      <c r="H102" s="58">
        <f t="shared" si="9"/>
        <v>1</v>
      </c>
      <c r="I102" s="58">
        <f t="shared" si="8"/>
        <v>1</v>
      </c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:1024" s="50" customFormat="1">
      <c r="A103" s="49" t="s">
        <v>55</v>
      </c>
      <c r="B103" s="49"/>
      <c r="C103" s="51"/>
      <c r="D103" s="49"/>
      <c r="E103" s="52">
        <v>118000</v>
      </c>
      <c r="F103" s="52">
        <v>118000</v>
      </c>
      <c r="G103" s="52">
        <v>118000</v>
      </c>
      <c r="H103" s="53">
        <f t="shared" si="9"/>
        <v>1</v>
      </c>
      <c r="I103" s="53">
        <f t="shared" si="8"/>
        <v>1</v>
      </c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:1024" s="55" customFormat="1">
      <c r="A104" s="60" t="s">
        <v>56</v>
      </c>
      <c r="B104" s="60"/>
      <c r="C104" s="61"/>
      <c r="D104" s="60"/>
      <c r="E104" s="62">
        <v>118000</v>
      </c>
      <c r="F104" s="62">
        <v>118000</v>
      </c>
      <c r="G104" s="62">
        <v>118000</v>
      </c>
      <c r="H104" s="58">
        <f t="shared" si="9"/>
        <v>1</v>
      </c>
      <c r="I104" s="58">
        <f t="shared" si="8"/>
        <v>1</v>
      </c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  <c r="AMG104"/>
      <c r="AMH104"/>
      <c r="AMI104"/>
      <c r="AMJ104"/>
    </row>
    <row r="105" spans="1:1024" s="55" customFormat="1" ht="21">
      <c r="A105" s="55">
        <v>3</v>
      </c>
      <c r="B105" s="55" t="s">
        <v>18</v>
      </c>
      <c r="C105" s="56" t="s">
        <v>45</v>
      </c>
      <c r="D105" s="63" t="s">
        <v>1</v>
      </c>
      <c r="E105" s="62">
        <v>118000</v>
      </c>
      <c r="F105" s="62">
        <v>118000</v>
      </c>
      <c r="G105" s="62">
        <v>118000</v>
      </c>
      <c r="H105" s="58">
        <f t="shared" si="9"/>
        <v>1</v>
      </c>
      <c r="I105" s="58">
        <f t="shared" si="8"/>
        <v>1</v>
      </c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 s="55" customFormat="1">
      <c r="A106" s="55">
        <v>32</v>
      </c>
      <c r="B106" s="55" t="s">
        <v>46</v>
      </c>
      <c r="C106" s="56" t="s">
        <v>45</v>
      </c>
      <c r="E106" s="62">
        <v>118000</v>
      </c>
      <c r="F106" s="62">
        <v>118000</v>
      </c>
      <c r="G106" s="62">
        <v>118000</v>
      </c>
      <c r="H106" s="58">
        <f t="shared" si="9"/>
        <v>1</v>
      </c>
      <c r="I106" s="58">
        <f t="shared" si="8"/>
        <v>1</v>
      </c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:1024" s="55" customFormat="1">
      <c r="A107" s="55">
        <v>324</v>
      </c>
      <c r="B107" s="55" t="s">
        <v>57</v>
      </c>
      <c r="C107" s="56" t="s">
        <v>45</v>
      </c>
      <c r="E107" s="62">
        <v>118000</v>
      </c>
      <c r="F107" s="62">
        <v>118000</v>
      </c>
      <c r="G107" s="62">
        <v>118000</v>
      </c>
      <c r="H107" s="58">
        <f t="shared" si="9"/>
        <v>1</v>
      </c>
      <c r="I107" s="58">
        <f t="shared" si="8"/>
        <v>1</v>
      </c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s="50" customFormat="1">
      <c r="A108" s="49" t="s">
        <v>58</v>
      </c>
      <c r="B108" s="49"/>
      <c r="C108" s="51"/>
      <c r="D108" s="49"/>
      <c r="E108" s="52">
        <v>8000</v>
      </c>
      <c r="F108" s="52">
        <v>8000</v>
      </c>
      <c r="G108" s="52">
        <v>8000</v>
      </c>
      <c r="H108" s="53">
        <f t="shared" si="9"/>
        <v>1</v>
      </c>
      <c r="I108" s="53">
        <f t="shared" si="8"/>
        <v>1</v>
      </c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</row>
    <row r="109" spans="1:1024" s="55" customFormat="1">
      <c r="A109" s="55" t="s">
        <v>23</v>
      </c>
      <c r="C109" s="56"/>
      <c r="D109" s="55" t="s">
        <v>1</v>
      </c>
      <c r="E109" s="57">
        <v>8000</v>
      </c>
      <c r="F109" s="57">
        <v>8000</v>
      </c>
      <c r="G109" s="57">
        <v>8000</v>
      </c>
      <c r="H109" s="58">
        <f t="shared" si="9"/>
        <v>1</v>
      </c>
      <c r="I109" s="58">
        <f t="shared" si="8"/>
        <v>1</v>
      </c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:1024" s="55" customFormat="1">
      <c r="A110" s="55">
        <v>3</v>
      </c>
      <c r="B110" s="55" t="s">
        <v>18</v>
      </c>
      <c r="C110" s="56" t="s">
        <v>51</v>
      </c>
      <c r="D110" s="55" t="s">
        <v>1</v>
      </c>
      <c r="E110" s="57">
        <v>8000</v>
      </c>
      <c r="F110" s="57">
        <v>8000</v>
      </c>
      <c r="G110" s="57">
        <v>8000</v>
      </c>
      <c r="H110" s="58">
        <f t="shared" si="9"/>
        <v>1</v>
      </c>
      <c r="I110" s="58">
        <f t="shared" si="8"/>
        <v>1</v>
      </c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  <c r="AMH110"/>
      <c r="AMI110"/>
      <c r="AMJ110"/>
    </row>
    <row r="111" spans="1:1024" s="55" customFormat="1">
      <c r="A111" s="55">
        <v>32</v>
      </c>
      <c r="B111" s="55" t="s">
        <v>52</v>
      </c>
      <c r="C111" s="56" t="s">
        <v>51</v>
      </c>
      <c r="E111" s="57">
        <v>8000</v>
      </c>
      <c r="F111" s="57">
        <v>8000</v>
      </c>
      <c r="G111" s="57">
        <v>8000</v>
      </c>
      <c r="H111" s="58">
        <f t="shared" si="9"/>
        <v>1</v>
      </c>
      <c r="I111" s="58">
        <f t="shared" si="8"/>
        <v>1</v>
      </c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 s="55" customFormat="1">
      <c r="A112" s="55">
        <v>323</v>
      </c>
      <c r="B112" s="55" t="s">
        <v>59</v>
      </c>
      <c r="C112" s="56" t="s">
        <v>51</v>
      </c>
      <c r="E112" s="57">
        <v>8000</v>
      </c>
      <c r="F112" s="57">
        <v>8000</v>
      </c>
      <c r="G112" s="57">
        <v>8000</v>
      </c>
      <c r="H112" s="58">
        <f t="shared" si="9"/>
        <v>1</v>
      </c>
      <c r="I112" s="58">
        <f t="shared" ref="I112:I143" si="11">G112/F112</f>
        <v>1</v>
      </c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:1024" s="70" customFormat="1">
      <c r="A113" s="66" t="s">
        <v>60</v>
      </c>
      <c r="B113" s="66"/>
      <c r="C113" s="67"/>
      <c r="D113" s="66"/>
      <c r="E113" s="68">
        <f>SUM(E115)</f>
        <v>92000</v>
      </c>
      <c r="F113" s="68">
        <v>62000</v>
      </c>
      <c r="G113" s="68">
        <v>62000</v>
      </c>
      <c r="H113" s="53">
        <f t="shared" si="9"/>
        <v>0.67391304347826086</v>
      </c>
      <c r="I113" s="53">
        <f t="shared" si="11"/>
        <v>1</v>
      </c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:1024" s="71" customFormat="1">
      <c r="A114" s="71" t="s">
        <v>61</v>
      </c>
      <c r="C114" s="72"/>
      <c r="D114" s="71" t="s">
        <v>1</v>
      </c>
      <c r="E114" s="73">
        <v>92000</v>
      </c>
      <c r="F114" s="73">
        <v>62000</v>
      </c>
      <c r="G114" s="73">
        <v>62000</v>
      </c>
      <c r="H114" s="58">
        <f t="shared" si="9"/>
        <v>0.67391304347826086</v>
      </c>
      <c r="I114" s="58">
        <f t="shared" si="11"/>
        <v>1</v>
      </c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</row>
    <row r="115" spans="1:1024" s="71" customFormat="1">
      <c r="A115" s="71">
        <v>3</v>
      </c>
      <c r="B115" s="55" t="s">
        <v>18</v>
      </c>
      <c r="C115" s="1" t="s">
        <v>62</v>
      </c>
      <c r="E115" s="73">
        <v>92000</v>
      </c>
      <c r="F115" s="73">
        <v>62000</v>
      </c>
      <c r="G115" s="73">
        <v>62000</v>
      </c>
      <c r="H115" s="58">
        <f t="shared" si="9"/>
        <v>0.67391304347826086</v>
      </c>
      <c r="I115" s="58">
        <f t="shared" si="11"/>
        <v>1</v>
      </c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s="71" customFormat="1">
      <c r="A116" s="71">
        <v>32</v>
      </c>
      <c r="B116" s="71" t="s">
        <v>46</v>
      </c>
      <c r="C116" s="1" t="s">
        <v>62</v>
      </c>
      <c r="E116" s="73">
        <v>92000</v>
      </c>
      <c r="F116" s="73">
        <v>62000</v>
      </c>
      <c r="G116" s="73">
        <v>62000</v>
      </c>
      <c r="H116" s="58">
        <f t="shared" si="9"/>
        <v>0.67391304347826086</v>
      </c>
      <c r="I116" s="58">
        <f t="shared" si="11"/>
        <v>1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ALL116"/>
      <c r="ALM116"/>
      <c r="ALN116"/>
      <c r="ALO116"/>
      <c r="ALP116"/>
      <c r="ALQ116"/>
      <c r="ALR116"/>
      <c r="ALS116"/>
      <c r="ALT116"/>
      <c r="ALU116"/>
      <c r="ALV116"/>
      <c r="ALW116"/>
      <c r="ALX116"/>
      <c r="ALY116"/>
      <c r="ALZ116"/>
      <c r="AMA116"/>
      <c r="AMB116"/>
      <c r="AMC116"/>
      <c r="AMD116"/>
      <c r="AME116"/>
      <c r="AMF116"/>
      <c r="AMG116"/>
      <c r="AMH116"/>
      <c r="AMI116"/>
      <c r="AMJ116"/>
    </row>
    <row r="117" spans="1:1024" s="71" customFormat="1">
      <c r="A117" s="71">
        <v>323</v>
      </c>
      <c r="B117" s="71" t="s">
        <v>49</v>
      </c>
      <c r="C117" s="1" t="s">
        <v>62</v>
      </c>
      <c r="E117" s="73">
        <v>92000</v>
      </c>
      <c r="F117" s="73">
        <v>62000</v>
      </c>
      <c r="G117" s="73">
        <v>62000</v>
      </c>
      <c r="H117" s="58">
        <f t="shared" si="9"/>
        <v>0.67391304347826086</v>
      </c>
      <c r="I117" s="58">
        <f t="shared" si="11"/>
        <v>1</v>
      </c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:1024" s="49" customFormat="1">
      <c r="A118" s="49" t="s">
        <v>63</v>
      </c>
      <c r="C118" s="51"/>
      <c r="E118" s="52">
        <f>SUM(E120)</f>
        <v>50000</v>
      </c>
      <c r="F118" s="52">
        <f>SUM(F120)</f>
        <v>50000</v>
      </c>
      <c r="G118" s="52">
        <f>SUM(G120)</f>
        <v>50000</v>
      </c>
      <c r="H118" s="53">
        <f t="shared" si="9"/>
        <v>1</v>
      </c>
      <c r="I118" s="53">
        <f t="shared" si="11"/>
        <v>1</v>
      </c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  <c r="AMH118"/>
      <c r="AMI118"/>
      <c r="AMJ118"/>
    </row>
    <row r="119" spans="1:1024" s="55" customFormat="1">
      <c r="A119" s="55" t="s">
        <v>23</v>
      </c>
      <c r="C119" s="56"/>
      <c r="D119" s="55" t="s">
        <v>1</v>
      </c>
      <c r="E119" s="57">
        <v>50000</v>
      </c>
      <c r="F119" s="57">
        <v>50000</v>
      </c>
      <c r="G119" s="57">
        <v>50000</v>
      </c>
      <c r="H119" s="58">
        <f t="shared" si="9"/>
        <v>1</v>
      </c>
      <c r="I119" s="58">
        <f t="shared" si="11"/>
        <v>1</v>
      </c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:1024" s="55" customFormat="1">
      <c r="A120" s="55">
        <v>3</v>
      </c>
      <c r="B120" s="55" t="s">
        <v>18</v>
      </c>
      <c r="C120" s="56" t="s">
        <v>64</v>
      </c>
      <c r="E120" s="57">
        <v>50000</v>
      </c>
      <c r="F120" s="57">
        <v>50000</v>
      </c>
      <c r="G120" s="57">
        <v>50000</v>
      </c>
      <c r="H120" s="58">
        <f t="shared" si="9"/>
        <v>1</v>
      </c>
      <c r="I120" s="58">
        <f t="shared" si="11"/>
        <v>1</v>
      </c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 s="55" customFormat="1">
      <c r="A121" s="55">
        <v>32</v>
      </c>
      <c r="B121" s="55" t="s">
        <v>46</v>
      </c>
      <c r="C121" s="56" t="s">
        <v>64</v>
      </c>
      <c r="E121" s="57">
        <v>50000</v>
      </c>
      <c r="F121" s="57">
        <v>50000</v>
      </c>
      <c r="G121" s="57">
        <v>50000</v>
      </c>
      <c r="H121" s="58">
        <f t="shared" si="9"/>
        <v>1</v>
      </c>
      <c r="I121" s="58">
        <f t="shared" si="11"/>
        <v>1</v>
      </c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ALL121"/>
      <c r="ALM121"/>
      <c r="ALN121"/>
      <c r="ALO121"/>
      <c r="ALP121"/>
      <c r="ALQ121"/>
      <c r="ALR121"/>
      <c r="ALS121"/>
      <c r="ALT121"/>
      <c r="ALU121"/>
      <c r="ALV121"/>
      <c r="ALW121"/>
      <c r="ALX121"/>
      <c r="ALY121"/>
      <c r="ALZ121"/>
      <c r="AMA121"/>
      <c r="AMB121"/>
      <c r="AMC121"/>
      <c r="AMD121"/>
      <c r="AME121"/>
      <c r="AMF121"/>
      <c r="AMG121"/>
      <c r="AMH121"/>
      <c r="AMI121"/>
      <c r="AMJ121"/>
    </row>
    <row r="122" spans="1:1024" s="55" customFormat="1">
      <c r="A122" s="55">
        <v>329</v>
      </c>
      <c r="B122" s="55" t="s">
        <v>29</v>
      </c>
      <c r="C122" s="56" t="s">
        <v>64</v>
      </c>
      <c r="E122" s="57">
        <v>50000</v>
      </c>
      <c r="F122" s="57">
        <v>50000</v>
      </c>
      <c r="G122" s="57">
        <v>50000</v>
      </c>
      <c r="H122" s="58">
        <f t="shared" si="9"/>
        <v>1</v>
      </c>
      <c r="I122" s="58">
        <f t="shared" si="11"/>
        <v>1</v>
      </c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ALL122"/>
      <c r="ALM122"/>
      <c r="ALN122"/>
      <c r="ALO122"/>
      <c r="ALP122"/>
      <c r="ALQ122"/>
      <c r="ALR122"/>
      <c r="ALS122"/>
      <c r="ALT122"/>
      <c r="ALU122"/>
      <c r="ALV122"/>
      <c r="ALW122"/>
      <c r="ALX122"/>
      <c r="ALY122"/>
      <c r="ALZ122"/>
      <c r="AMA122"/>
      <c r="AMB122"/>
      <c r="AMC122"/>
      <c r="AMD122"/>
      <c r="AME122"/>
      <c r="AMF122"/>
      <c r="AMG122"/>
      <c r="AMH122"/>
      <c r="AMI122"/>
      <c r="AMJ122"/>
    </row>
    <row r="123" spans="1:1024" s="49" customFormat="1">
      <c r="A123" s="49" t="s">
        <v>65</v>
      </c>
      <c r="C123" s="51"/>
      <c r="E123" s="52">
        <v>18000</v>
      </c>
      <c r="F123" s="52">
        <v>18000</v>
      </c>
      <c r="G123" s="52">
        <v>18000</v>
      </c>
      <c r="H123" s="53">
        <f t="shared" si="9"/>
        <v>1</v>
      </c>
      <c r="I123" s="53">
        <f t="shared" si="11"/>
        <v>1</v>
      </c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:1024" s="55" customFormat="1">
      <c r="A124" s="55" t="s">
        <v>23</v>
      </c>
      <c r="C124" s="56"/>
      <c r="E124" s="57">
        <v>18000</v>
      </c>
      <c r="F124" s="57">
        <v>18000</v>
      </c>
      <c r="G124" s="57">
        <v>18000</v>
      </c>
      <c r="H124" s="58">
        <f t="shared" si="9"/>
        <v>1</v>
      </c>
      <c r="I124" s="58">
        <f t="shared" si="11"/>
        <v>1</v>
      </c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:1024" s="55" customFormat="1">
      <c r="A125" s="55">
        <v>3</v>
      </c>
      <c r="B125" s="55" t="s">
        <v>18</v>
      </c>
      <c r="C125" s="56" t="s">
        <v>66</v>
      </c>
      <c r="E125" s="57">
        <v>18000</v>
      </c>
      <c r="F125" s="57">
        <v>18000</v>
      </c>
      <c r="G125" s="57">
        <v>18000</v>
      </c>
      <c r="H125" s="58">
        <f t="shared" si="9"/>
        <v>1</v>
      </c>
      <c r="I125" s="58">
        <f t="shared" si="11"/>
        <v>1</v>
      </c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:1024" s="55" customFormat="1">
      <c r="A126" s="55">
        <v>38</v>
      </c>
      <c r="B126" s="55" t="s">
        <v>67</v>
      </c>
      <c r="C126" s="56" t="s">
        <v>66</v>
      </c>
      <c r="E126" s="57">
        <v>18000</v>
      </c>
      <c r="F126" s="57">
        <v>18000</v>
      </c>
      <c r="G126" s="57">
        <v>18000</v>
      </c>
      <c r="H126" s="58">
        <f t="shared" si="9"/>
        <v>1</v>
      </c>
      <c r="I126" s="58">
        <f t="shared" si="11"/>
        <v>1</v>
      </c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  <c r="AMH126"/>
      <c r="AMI126"/>
      <c r="AMJ126"/>
    </row>
    <row r="127" spans="1:1024" s="55" customFormat="1">
      <c r="A127" s="55">
        <v>381</v>
      </c>
      <c r="B127" s="55" t="s">
        <v>26</v>
      </c>
      <c r="C127" s="56" t="s">
        <v>66</v>
      </c>
      <c r="E127" s="57">
        <v>18000</v>
      </c>
      <c r="F127" s="57">
        <v>18000</v>
      </c>
      <c r="G127" s="57">
        <v>18000</v>
      </c>
      <c r="H127" s="58">
        <f t="shared" si="9"/>
        <v>1</v>
      </c>
      <c r="I127" s="58">
        <f t="shared" si="11"/>
        <v>1</v>
      </c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  <c r="AMH127"/>
      <c r="AMI127"/>
      <c r="AMJ127"/>
    </row>
    <row r="128" spans="1:1024" s="49" customFormat="1">
      <c r="A128" s="49" t="s">
        <v>68</v>
      </c>
      <c r="C128" s="51"/>
      <c r="E128" s="52">
        <f>SUM(E130)</f>
        <v>12000</v>
      </c>
      <c r="F128" s="52">
        <v>12000</v>
      </c>
      <c r="G128" s="52">
        <v>12000</v>
      </c>
      <c r="H128" s="53">
        <f t="shared" si="9"/>
        <v>1</v>
      </c>
      <c r="I128" s="53">
        <f t="shared" si="11"/>
        <v>1</v>
      </c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:1024" s="55" customFormat="1">
      <c r="A129" s="55" t="s">
        <v>23</v>
      </c>
      <c r="C129" s="56"/>
      <c r="E129" s="57">
        <v>12000</v>
      </c>
      <c r="F129" s="57">
        <v>12000</v>
      </c>
      <c r="G129" s="57">
        <v>12000</v>
      </c>
      <c r="H129" s="58">
        <f t="shared" ref="H129:H138" si="12">F129/E129</f>
        <v>1</v>
      </c>
      <c r="I129" s="58">
        <f t="shared" si="11"/>
        <v>1</v>
      </c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ALL129"/>
      <c r="ALM129"/>
      <c r="ALN129"/>
      <c r="ALO129"/>
      <c r="ALP129"/>
      <c r="ALQ129"/>
      <c r="ALR129"/>
      <c r="ALS129"/>
      <c r="ALT129"/>
      <c r="ALU129"/>
      <c r="ALV129"/>
      <c r="ALW129"/>
      <c r="ALX129"/>
      <c r="ALY129"/>
      <c r="ALZ129"/>
      <c r="AMA129"/>
      <c r="AMB129"/>
      <c r="AMC129"/>
      <c r="AMD129"/>
      <c r="AME129"/>
      <c r="AMF129"/>
      <c r="AMG129"/>
      <c r="AMH129"/>
      <c r="AMI129"/>
      <c r="AMJ129"/>
    </row>
    <row r="130" spans="1:1024" s="55" customFormat="1">
      <c r="A130" s="55">
        <v>3</v>
      </c>
      <c r="B130" s="55" t="s">
        <v>18</v>
      </c>
      <c r="C130" s="56" t="s">
        <v>62</v>
      </c>
      <c r="D130" s="55" t="s">
        <v>1</v>
      </c>
      <c r="E130" s="57">
        <f>SUM(E131)</f>
        <v>12000</v>
      </c>
      <c r="F130" s="57">
        <v>12000</v>
      </c>
      <c r="G130" s="57">
        <v>12000</v>
      </c>
      <c r="H130" s="58">
        <f t="shared" si="12"/>
        <v>1</v>
      </c>
      <c r="I130" s="58">
        <f t="shared" si="11"/>
        <v>1</v>
      </c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  <c r="AMH130"/>
      <c r="AMI130"/>
      <c r="AMJ130"/>
    </row>
    <row r="131" spans="1:1024" s="55" customFormat="1">
      <c r="A131" s="55">
        <v>32</v>
      </c>
      <c r="B131" s="55" t="s">
        <v>46</v>
      </c>
      <c r="C131" s="56" t="s">
        <v>62</v>
      </c>
      <c r="E131" s="57">
        <f>SUM(E132:E133)</f>
        <v>12000</v>
      </c>
      <c r="F131" s="57">
        <v>12000</v>
      </c>
      <c r="G131" s="57">
        <v>12000</v>
      </c>
      <c r="H131" s="58">
        <f t="shared" si="12"/>
        <v>1</v>
      </c>
      <c r="I131" s="58">
        <f t="shared" si="11"/>
        <v>1</v>
      </c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  <c r="AMH131"/>
      <c r="AMI131"/>
      <c r="AMJ131"/>
    </row>
    <row r="132" spans="1:1024" s="55" customFormat="1">
      <c r="A132" s="55">
        <v>323</v>
      </c>
      <c r="B132" s="55" t="s">
        <v>49</v>
      </c>
      <c r="C132" s="56" t="s">
        <v>62</v>
      </c>
      <c r="E132" s="57">
        <v>6000</v>
      </c>
      <c r="F132" s="57">
        <v>6000</v>
      </c>
      <c r="G132" s="57">
        <v>6000</v>
      </c>
      <c r="H132" s="58">
        <f t="shared" si="12"/>
        <v>1</v>
      </c>
      <c r="I132" s="58">
        <f t="shared" si="11"/>
        <v>1</v>
      </c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ALL132"/>
      <c r="ALM132"/>
      <c r="ALN132"/>
      <c r="ALO132"/>
      <c r="ALP132"/>
      <c r="ALQ132"/>
      <c r="ALR132"/>
      <c r="ALS132"/>
      <c r="ALT132"/>
      <c r="ALU132"/>
      <c r="ALV132"/>
      <c r="ALW132"/>
      <c r="ALX132"/>
      <c r="ALY132"/>
      <c r="ALZ132"/>
      <c r="AMA132"/>
      <c r="AMB132"/>
      <c r="AMC132"/>
      <c r="AMD132"/>
      <c r="AME132"/>
      <c r="AMF132"/>
      <c r="AMG132"/>
      <c r="AMH132"/>
      <c r="AMI132"/>
      <c r="AMJ132"/>
    </row>
    <row r="133" spans="1:1024" s="55" customFormat="1">
      <c r="A133" s="55">
        <v>329</v>
      </c>
      <c r="B133" s="55" t="s">
        <v>69</v>
      </c>
      <c r="C133" s="56" t="s">
        <v>62</v>
      </c>
      <c r="E133" s="57">
        <v>6000</v>
      </c>
      <c r="F133" s="57">
        <v>6000</v>
      </c>
      <c r="G133" s="57">
        <v>6000</v>
      </c>
      <c r="H133" s="58">
        <f t="shared" si="12"/>
        <v>1</v>
      </c>
      <c r="I133" s="58">
        <f t="shared" si="11"/>
        <v>1</v>
      </c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  <c r="AMH133"/>
      <c r="AMI133"/>
      <c r="AMJ133"/>
    </row>
    <row r="134" spans="1:1024" s="50" customFormat="1">
      <c r="A134" s="49" t="s">
        <v>70</v>
      </c>
      <c r="B134" s="49"/>
      <c r="C134" s="51"/>
      <c r="D134" s="49"/>
      <c r="E134" s="52">
        <v>2730852.99</v>
      </c>
      <c r="F134" s="52">
        <v>412548.36</v>
      </c>
      <c r="G134" s="52">
        <v>412548.36</v>
      </c>
      <c r="H134" s="53">
        <f t="shared" si="12"/>
        <v>0.15106941366331109</v>
      </c>
      <c r="I134" s="53">
        <f t="shared" si="11"/>
        <v>1</v>
      </c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ALL134"/>
      <c r="ALM134"/>
      <c r="ALN134"/>
      <c r="ALO134"/>
      <c r="ALP134"/>
      <c r="ALQ134"/>
      <c r="ALR134"/>
      <c r="ALS134"/>
      <c r="ALT134"/>
      <c r="ALU134"/>
      <c r="ALV134"/>
      <c r="ALW134"/>
      <c r="ALX134"/>
      <c r="ALY134"/>
      <c r="ALZ134"/>
      <c r="AMA134"/>
      <c r="AMB134"/>
      <c r="AMC134"/>
      <c r="AMD134"/>
      <c r="AME134"/>
      <c r="AMF134"/>
      <c r="AMG134"/>
      <c r="AMH134"/>
      <c r="AMI134"/>
      <c r="AMJ134"/>
    </row>
    <row r="135" spans="1:1024" s="55" customFormat="1">
      <c r="A135" s="55" t="s">
        <v>71</v>
      </c>
      <c r="C135" s="56"/>
      <c r="D135" s="55" t="s">
        <v>1</v>
      </c>
      <c r="E135" s="57">
        <v>2730852.99</v>
      </c>
      <c r="F135" s="57">
        <v>412548.36</v>
      </c>
      <c r="G135" s="57">
        <v>412548.36</v>
      </c>
      <c r="H135" s="58">
        <f t="shared" si="12"/>
        <v>0.15106941366331109</v>
      </c>
      <c r="I135" s="58">
        <f t="shared" si="11"/>
        <v>1</v>
      </c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:1024" s="55" customFormat="1">
      <c r="A136" s="55">
        <v>5</v>
      </c>
      <c r="B136" s="55" t="s">
        <v>72</v>
      </c>
      <c r="C136" s="56" t="s">
        <v>51</v>
      </c>
      <c r="D136" s="55" t="s">
        <v>1</v>
      </c>
      <c r="E136" s="57">
        <v>2730852.99</v>
      </c>
      <c r="F136" s="57">
        <v>412548.36</v>
      </c>
      <c r="G136" s="57">
        <v>412548.36</v>
      </c>
      <c r="H136" s="58">
        <f t="shared" si="12"/>
        <v>0.15106941366331109</v>
      </c>
      <c r="I136" s="58">
        <f t="shared" si="11"/>
        <v>1</v>
      </c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4" s="55" customFormat="1">
      <c r="A137" s="55">
        <v>54</v>
      </c>
      <c r="B137" s="55" t="s">
        <v>73</v>
      </c>
      <c r="C137" s="56" t="s">
        <v>51</v>
      </c>
      <c r="E137" s="57">
        <v>2730852.99</v>
      </c>
      <c r="F137" s="57">
        <v>412548.36</v>
      </c>
      <c r="G137" s="57">
        <v>412548.36</v>
      </c>
      <c r="H137" s="58">
        <f t="shared" si="12"/>
        <v>0.15106941366331109</v>
      </c>
      <c r="I137" s="58">
        <f t="shared" si="11"/>
        <v>1</v>
      </c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:1024" s="55" customFormat="1">
      <c r="A138" s="55">
        <v>542</v>
      </c>
      <c r="B138" s="55" t="s">
        <v>74</v>
      </c>
      <c r="C138" s="56" t="s">
        <v>51</v>
      </c>
      <c r="E138" s="57">
        <v>2730852.99</v>
      </c>
      <c r="F138" s="57">
        <v>412548.36</v>
      </c>
      <c r="G138" s="57">
        <v>412548.36</v>
      </c>
      <c r="H138" s="58">
        <f t="shared" si="12"/>
        <v>0.15106941366331109</v>
      </c>
      <c r="I138" s="58">
        <f t="shared" si="11"/>
        <v>1</v>
      </c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</row>
    <row r="139" spans="1:1024" s="50" customFormat="1">
      <c r="A139" s="49" t="s">
        <v>75</v>
      </c>
      <c r="B139" s="49"/>
      <c r="C139" s="51"/>
      <c r="D139" s="49"/>
      <c r="E139" s="52">
        <v>0</v>
      </c>
      <c r="F139" s="52">
        <v>50000</v>
      </c>
      <c r="G139" s="52">
        <v>100000</v>
      </c>
      <c r="H139" s="53">
        <v>0</v>
      </c>
      <c r="I139" s="53">
        <f t="shared" si="11"/>
        <v>2</v>
      </c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:1024" s="55" customFormat="1">
      <c r="A140" s="55" t="s">
        <v>23</v>
      </c>
      <c r="C140" s="56"/>
      <c r="D140" s="55" t="s">
        <v>1</v>
      </c>
      <c r="E140" s="57">
        <v>0</v>
      </c>
      <c r="F140" s="57">
        <v>50000</v>
      </c>
      <c r="G140" s="57">
        <v>100000</v>
      </c>
      <c r="H140" s="58">
        <v>0</v>
      </c>
      <c r="I140" s="58">
        <f t="shared" si="11"/>
        <v>2</v>
      </c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  <c r="AMH140"/>
      <c r="AMI140"/>
      <c r="AMJ140"/>
    </row>
    <row r="141" spans="1:1024" s="55" customFormat="1">
      <c r="A141" s="55">
        <v>5</v>
      </c>
      <c r="B141" s="55" t="s">
        <v>72</v>
      </c>
      <c r="C141" s="56" t="s">
        <v>51</v>
      </c>
      <c r="D141" s="55" t="s">
        <v>1</v>
      </c>
      <c r="E141" s="57">
        <v>0</v>
      </c>
      <c r="F141" s="57">
        <v>50000</v>
      </c>
      <c r="G141" s="57">
        <v>100000</v>
      </c>
      <c r="H141" s="58">
        <v>0</v>
      </c>
      <c r="I141" s="58">
        <f t="shared" si="11"/>
        <v>2</v>
      </c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2" spans="1:1024" s="55" customFormat="1">
      <c r="A142" s="55">
        <v>54</v>
      </c>
      <c r="B142" s="55" t="s">
        <v>73</v>
      </c>
      <c r="C142" s="56" t="s">
        <v>51</v>
      </c>
      <c r="E142" s="57">
        <v>0</v>
      </c>
      <c r="F142" s="57">
        <v>50000</v>
      </c>
      <c r="G142" s="57">
        <v>100000</v>
      </c>
      <c r="H142" s="58">
        <v>0</v>
      </c>
      <c r="I142" s="58">
        <f t="shared" si="11"/>
        <v>2</v>
      </c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ALL142"/>
      <c r="ALM142"/>
      <c r="ALN142"/>
      <c r="ALO142"/>
      <c r="ALP142"/>
      <c r="ALQ142"/>
      <c r="ALR142"/>
      <c r="ALS142"/>
      <c r="ALT142"/>
      <c r="ALU142"/>
      <c r="ALV142"/>
      <c r="ALW142"/>
      <c r="ALX142"/>
      <c r="ALY142"/>
      <c r="ALZ142"/>
      <c r="AMA142"/>
      <c r="AMB142"/>
      <c r="AMC142"/>
      <c r="AMD142"/>
      <c r="AME142"/>
      <c r="AMF142"/>
      <c r="AMG142"/>
      <c r="AMH142"/>
      <c r="AMI142"/>
      <c r="AMJ142"/>
    </row>
    <row r="143" spans="1:1024" s="55" customFormat="1">
      <c r="A143" s="55">
        <v>542</v>
      </c>
      <c r="B143" s="55" t="s">
        <v>74</v>
      </c>
      <c r="C143" s="56" t="s">
        <v>51</v>
      </c>
      <c r="E143" s="57">
        <v>0</v>
      </c>
      <c r="F143" s="57">
        <v>50000</v>
      </c>
      <c r="G143" s="57">
        <v>100000</v>
      </c>
      <c r="H143" s="58">
        <v>0</v>
      </c>
      <c r="I143" s="58">
        <f t="shared" si="11"/>
        <v>2</v>
      </c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4" spans="1:1024" s="50" customFormat="1">
      <c r="A144" s="49" t="s">
        <v>76</v>
      </c>
      <c r="B144" s="49"/>
      <c r="C144" s="51"/>
      <c r="D144" s="49"/>
      <c r="E144" s="52">
        <v>0</v>
      </c>
      <c r="F144" s="52">
        <v>0</v>
      </c>
      <c r="G144" s="52">
        <v>100000</v>
      </c>
      <c r="H144" s="53">
        <v>0</v>
      </c>
      <c r="I144" s="53">
        <v>0</v>
      </c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ALL144"/>
      <c r="ALM144"/>
      <c r="ALN144"/>
      <c r="ALO144"/>
      <c r="ALP144"/>
      <c r="ALQ144"/>
      <c r="ALR144"/>
      <c r="ALS144"/>
      <c r="ALT144"/>
      <c r="ALU144"/>
      <c r="ALV144"/>
      <c r="ALW144"/>
      <c r="ALX144"/>
      <c r="ALY144"/>
      <c r="ALZ144"/>
      <c r="AMA144"/>
      <c r="AMB144"/>
      <c r="AMC144"/>
      <c r="AMD144"/>
      <c r="AME144"/>
      <c r="AMF144"/>
      <c r="AMG144"/>
      <c r="AMH144"/>
      <c r="AMI144"/>
      <c r="AMJ144"/>
    </row>
    <row r="145" spans="1:1024" s="55" customFormat="1">
      <c r="A145" s="55" t="s">
        <v>23</v>
      </c>
      <c r="C145" s="56"/>
      <c r="D145" s="55" t="s">
        <v>1</v>
      </c>
      <c r="E145" s="57">
        <v>0</v>
      </c>
      <c r="F145" s="57">
        <v>0</v>
      </c>
      <c r="G145" s="57">
        <v>100000</v>
      </c>
      <c r="H145" s="58">
        <v>0</v>
      </c>
      <c r="I145" s="58">
        <v>0</v>
      </c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6" spans="1:1024" s="55" customFormat="1">
      <c r="A146" s="55">
        <v>5</v>
      </c>
      <c r="B146" s="55" t="s">
        <v>72</v>
      </c>
      <c r="C146" s="56" t="s">
        <v>51</v>
      </c>
      <c r="D146" s="55" t="s">
        <v>1</v>
      </c>
      <c r="E146" s="57">
        <v>0</v>
      </c>
      <c r="F146" s="57">
        <v>0</v>
      </c>
      <c r="G146" s="57">
        <v>100000</v>
      </c>
      <c r="H146" s="58">
        <v>0</v>
      </c>
      <c r="I146" s="58">
        <v>0</v>
      </c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ALL146"/>
      <c r="ALM146"/>
      <c r="ALN146"/>
      <c r="ALO146"/>
      <c r="ALP146"/>
      <c r="ALQ146"/>
      <c r="ALR146"/>
      <c r="ALS146"/>
      <c r="ALT146"/>
      <c r="ALU146"/>
      <c r="ALV146"/>
      <c r="ALW146"/>
      <c r="ALX146"/>
      <c r="ALY146"/>
      <c r="ALZ146"/>
      <c r="AMA146"/>
      <c r="AMB146"/>
      <c r="AMC146"/>
      <c r="AMD146"/>
      <c r="AME146"/>
      <c r="AMF146"/>
      <c r="AMG146"/>
      <c r="AMH146"/>
      <c r="AMI146"/>
      <c r="AMJ146"/>
    </row>
    <row r="147" spans="1:1024" s="55" customFormat="1">
      <c r="A147" s="55">
        <v>54</v>
      </c>
      <c r="B147" s="55" t="s">
        <v>73</v>
      </c>
      <c r="C147" s="56" t="s">
        <v>51</v>
      </c>
      <c r="E147" s="57">
        <v>0</v>
      </c>
      <c r="F147" s="57">
        <v>0</v>
      </c>
      <c r="G147" s="57">
        <v>100000</v>
      </c>
      <c r="H147" s="58">
        <v>0</v>
      </c>
      <c r="I147" s="58">
        <v>0</v>
      </c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ALL147"/>
      <c r="ALM147"/>
      <c r="ALN147"/>
      <c r="ALO147"/>
      <c r="ALP147"/>
      <c r="ALQ147"/>
      <c r="ALR147"/>
      <c r="ALS147"/>
      <c r="ALT147"/>
      <c r="ALU147"/>
      <c r="ALV147"/>
      <c r="ALW147"/>
      <c r="ALX147"/>
      <c r="ALY147"/>
      <c r="ALZ147"/>
      <c r="AMA147"/>
      <c r="AMB147"/>
      <c r="AMC147"/>
      <c r="AMD147"/>
      <c r="AME147"/>
      <c r="AMF147"/>
      <c r="AMG147"/>
      <c r="AMH147"/>
      <c r="AMI147"/>
      <c r="AMJ147"/>
    </row>
    <row r="148" spans="1:1024" s="55" customFormat="1">
      <c r="A148" s="55">
        <v>542</v>
      </c>
      <c r="B148" s="55" t="s">
        <v>74</v>
      </c>
      <c r="C148" s="56" t="s">
        <v>51</v>
      </c>
      <c r="E148" s="57">
        <v>0</v>
      </c>
      <c r="F148" s="57">
        <v>0</v>
      </c>
      <c r="G148" s="57">
        <v>100000</v>
      </c>
      <c r="H148" s="58">
        <v>0</v>
      </c>
      <c r="I148" s="58">
        <v>0</v>
      </c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ALL148"/>
      <c r="ALM148"/>
      <c r="ALN148"/>
      <c r="ALO148"/>
      <c r="ALP148"/>
      <c r="ALQ148"/>
      <c r="ALR148"/>
      <c r="ALS148"/>
      <c r="ALT148"/>
      <c r="ALU148"/>
      <c r="ALV148"/>
      <c r="ALW148"/>
      <c r="ALX148"/>
      <c r="ALY148"/>
      <c r="ALZ148"/>
      <c r="AMA148"/>
      <c r="AMB148"/>
      <c r="AMC148"/>
      <c r="AMD148"/>
      <c r="AME148"/>
      <c r="AMF148"/>
      <c r="AMG148"/>
      <c r="AMH148"/>
      <c r="AMI148"/>
      <c r="AMJ148"/>
    </row>
    <row r="149" spans="1:1024" s="50" customFormat="1">
      <c r="A149" s="49" t="s">
        <v>77</v>
      </c>
      <c r="B149" s="49"/>
      <c r="C149" s="51"/>
      <c r="D149" s="49"/>
      <c r="E149" s="52">
        <v>240000</v>
      </c>
      <c r="F149" s="52">
        <v>0</v>
      </c>
      <c r="G149" s="52">
        <v>0</v>
      </c>
      <c r="H149" s="53">
        <f t="shared" ref="H149:H212" si="13">F149/E149</f>
        <v>0</v>
      </c>
      <c r="I149" s="53">
        <v>0</v>
      </c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:1024" s="55" customFormat="1">
      <c r="A150" s="55" t="s">
        <v>23</v>
      </c>
      <c r="C150" s="56"/>
      <c r="D150" s="55" t="s">
        <v>1</v>
      </c>
      <c r="E150" s="57">
        <v>240000</v>
      </c>
      <c r="F150" s="57">
        <v>0</v>
      </c>
      <c r="G150" s="57">
        <v>0</v>
      </c>
      <c r="H150" s="58">
        <f t="shared" si="13"/>
        <v>0</v>
      </c>
      <c r="I150" s="58">
        <v>0</v>
      </c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ALL150"/>
      <c r="ALM150"/>
      <c r="ALN150"/>
      <c r="ALO150"/>
      <c r="ALP150"/>
      <c r="ALQ150"/>
      <c r="ALR150"/>
      <c r="ALS150"/>
      <c r="ALT150"/>
      <c r="ALU150"/>
      <c r="ALV150"/>
      <c r="ALW150"/>
      <c r="ALX150"/>
      <c r="ALY150"/>
      <c r="ALZ150"/>
      <c r="AMA150"/>
      <c r="AMB150"/>
      <c r="AMC150"/>
      <c r="AMD150"/>
      <c r="AME150"/>
      <c r="AMF150"/>
      <c r="AMG150"/>
      <c r="AMH150"/>
      <c r="AMI150"/>
      <c r="AMJ150"/>
    </row>
    <row r="151" spans="1:1024" s="55" customFormat="1">
      <c r="A151" s="55">
        <v>5</v>
      </c>
      <c r="B151" s="55" t="s">
        <v>72</v>
      </c>
      <c r="C151" s="56" t="s">
        <v>51</v>
      </c>
      <c r="D151" s="55" t="s">
        <v>1</v>
      </c>
      <c r="E151" s="57">
        <v>240000</v>
      </c>
      <c r="F151" s="57">
        <v>0</v>
      </c>
      <c r="G151" s="57">
        <v>0</v>
      </c>
      <c r="H151" s="58">
        <f t="shared" si="13"/>
        <v>0</v>
      </c>
      <c r="I151" s="58">
        <v>0</v>
      </c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ALL151"/>
      <c r="ALM151"/>
      <c r="ALN151"/>
      <c r="ALO151"/>
      <c r="ALP151"/>
      <c r="ALQ151"/>
      <c r="ALR151"/>
      <c r="ALS151"/>
      <c r="ALT151"/>
      <c r="ALU151"/>
      <c r="ALV151"/>
      <c r="ALW151"/>
      <c r="ALX151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  <row r="152" spans="1:1024" s="55" customFormat="1">
      <c r="A152" s="55">
        <v>54</v>
      </c>
      <c r="B152" s="55" t="s">
        <v>73</v>
      </c>
      <c r="C152" s="56" t="s">
        <v>51</v>
      </c>
      <c r="E152" s="57">
        <v>240000</v>
      </c>
      <c r="F152" s="57">
        <v>0</v>
      </c>
      <c r="G152" s="57">
        <v>0</v>
      </c>
      <c r="H152" s="58">
        <f t="shared" si="13"/>
        <v>0</v>
      </c>
      <c r="I152" s="58">
        <v>0</v>
      </c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</row>
    <row r="153" spans="1:1024" s="55" customFormat="1">
      <c r="A153" s="55">
        <v>547</v>
      </c>
      <c r="B153" s="55" t="s">
        <v>74</v>
      </c>
      <c r="C153" s="56" t="s">
        <v>51</v>
      </c>
      <c r="E153" s="57">
        <v>240000</v>
      </c>
      <c r="F153" s="57">
        <v>0</v>
      </c>
      <c r="G153" s="57">
        <v>0</v>
      </c>
      <c r="H153" s="58">
        <f t="shared" si="13"/>
        <v>0</v>
      </c>
      <c r="I153" s="58">
        <v>0</v>
      </c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ALL153"/>
      <c r="ALM153"/>
      <c r="ALN153"/>
      <c r="ALO153"/>
      <c r="ALP153"/>
      <c r="ALQ153"/>
      <c r="ALR153"/>
      <c r="ALS153"/>
      <c r="ALT153"/>
      <c r="ALU153"/>
      <c r="ALV153"/>
      <c r="ALW153"/>
      <c r="ALX153"/>
      <c r="ALY153"/>
      <c r="ALZ153"/>
      <c r="AMA153"/>
      <c r="AMB153"/>
      <c r="AMC153"/>
      <c r="AMD153"/>
      <c r="AME153"/>
      <c r="AMF153"/>
      <c r="AMG153"/>
      <c r="AMH153"/>
      <c r="AMI153"/>
      <c r="AMJ153"/>
    </row>
    <row r="154" spans="1:1024" s="50" customFormat="1">
      <c r="A154" s="49" t="s">
        <v>78</v>
      </c>
      <c r="B154" s="49"/>
      <c r="C154" s="51"/>
      <c r="D154" s="49"/>
      <c r="E154" s="52">
        <v>74000</v>
      </c>
      <c r="F154" s="52">
        <v>74000</v>
      </c>
      <c r="G154" s="52">
        <v>74000</v>
      </c>
      <c r="H154" s="53">
        <f t="shared" si="13"/>
        <v>1</v>
      </c>
      <c r="I154" s="53">
        <f t="shared" ref="I154:I178" si="14">G154/F154</f>
        <v>1</v>
      </c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ALL154"/>
      <c r="ALM154"/>
      <c r="ALN154"/>
      <c r="ALO154"/>
      <c r="ALP154"/>
      <c r="ALQ154"/>
      <c r="ALR154"/>
      <c r="ALS154"/>
      <c r="ALT154"/>
      <c r="ALU154"/>
      <c r="ALV154"/>
      <c r="ALW154"/>
      <c r="ALX154"/>
      <c r="ALY154"/>
      <c r="ALZ154"/>
      <c r="AMA154"/>
      <c r="AMB154"/>
      <c r="AMC154"/>
      <c r="AMD154"/>
      <c r="AME154"/>
      <c r="AMF154"/>
      <c r="AMG154"/>
      <c r="AMH154"/>
      <c r="AMI154"/>
      <c r="AMJ154"/>
    </row>
    <row r="155" spans="1:1024" s="55" customFormat="1">
      <c r="A155" s="55" t="s">
        <v>23</v>
      </c>
      <c r="C155" s="56"/>
      <c r="D155" s="55" t="s">
        <v>1</v>
      </c>
      <c r="E155" s="57">
        <v>74000</v>
      </c>
      <c r="F155" s="57">
        <v>74000</v>
      </c>
      <c r="G155" s="57">
        <v>74000</v>
      </c>
      <c r="H155" s="58">
        <f t="shared" si="13"/>
        <v>1</v>
      </c>
      <c r="I155" s="58">
        <f t="shared" si="14"/>
        <v>1</v>
      </c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ALL155"/>
      <c r="ALM155"/>
      <c r="ALN155"/>
      <c r="ALO155"/>
      <c r="ALP155"/>
      <c r="ALQ155"/>
      <c r="ALR155"/>
      <c r="ALS155"/>
      <c r="ALT155"/>
      <c r="ALU155"/>
      <c r="ALV155"/>
      <c r="ALW155"/>
      <c r="ALX155"/>
      <c r="ALY155"/>
      <c r="ALZ155"/>
      <c r="AMA155"/>
      <c r="AMB155"/>
      <c r="AMC155"/>
      <c r="AMD155"/>
      <c r="AME155"/>
      <c r="AMF155"/>
      <c r="AMG155"/>
      <c r="AMH155"/>
      <c r="AMI155"/>
      <c r="AMJ155"/>
    </row>
    <row r="156" spans="1:1024" s="55" customFormat="1">
      <c r="A156" s="55">
        <v>3</v>
      </c>
      <c r="B156" s="55" t="s">
        <v>18</v>
      </c>
      <c r="C156" s="56" t="s">
        <v>62</v>
      </c>
      <c r="D156" s="55" t="s">
        <v>1</v>
      </c>
      <c r="E156" s="57">
        <v>74000</v>
      </c>
      <c r="F156" s="57">
        <v>74000</v>
      </c>
      <c r="G156" s="57">
        <v>74000</v>
      </c>
      <c r="H156" s="58">
        <f t="shared" si="13"/>
        <v>1</v>
      </c>
      <c r="I156" s="58">
        <f t="shared" si="14"/>
        <v>1</v>
      </c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ALL156"/>
      <c r="ALM156"/>
      <c r="ALN156"/>
      <c r="ALO156"/>
      <c r="ALP156"/>
      <c r="ALQ156"/>
      <c r="ALR156"/>
      <c r="ALS156"/>
      <c r="ALT156"/>
      <c r="ALU156"/>
      <c r="ALV156"/>
      <c r="ALW156"/>
      <c r="ALX156"/>
      <c r="ALY156"/>
      <c r="ALZ156"/>
      <c r="AMA156"/>
      <c r="AMB156"/>
      <c r="AMC156"/>
      <c r="AMD156"/>
      <c r="AME156"/>
      <c r="AMF156"/>
      <c r="AMG156"/>
      <c r="AMH156"/>
      <c r="AMI156"/>
      <c r="AMJ156"/>
    </row>
    <row r="157" spans="1:1024" s="55" customFormat="1">
      <c r="A157" s="55">
        <v>32</v>
      </c>
      <c r="B157" s="55" t="s">
        <v>52</v>
      </c>
      <c r="C157" s="56" t="s">
        <v>62</v>
      </c>
      <c r="E157" s="57">
        <v>74000</v>
      </c>
      <c r="F157" s="57">
        <v>74000</v>
      </c>
      <c r="G157" s="57">
        <v>74000</v>
      </c>
      <c r="H157" s="58">
        <f t="shared" si="13"/>
        <v>1</v>
      </c>
      <c r="I157" s="58">
        <f t="shared" si="14"/>
        <v>1</v>
      </c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ALL157"/>
      <c r="ALM157"/>
      <c r="ALN157"/>
      <c r="ALO157"/>
      <c r="ALP157"/>
      <c r="ALQ157"/>
      <c r="ALR157"/>
      <c r="ALS157"/>
      <c r="ALT157"/>
      <c r="ALU157"/>
      <c r="ALV157"/>
      <c r="ALW157"/>
      <c r="ALX157"/>
      <c r="ALY157"/>
      <c r="ALZ157"/>
      <c r="AMA157"/>
      <c r="AMB157"/>
      <c r="AMC157"/>
      <c r="AMD157"/>
      <c r="AME157"/>
      <c r="AMF157"/>
      <c r="AMG157"/>
      <c r="AMH157"/>
      <c r="AMI157"/>
      <c r="AMJ157"/>
    </row>
    <row r="158" spans="1:1024" s="55" customFormat="1">
      <c r="A158" s="55">
        <v>323</v>
      </c>
      <c r="B158" s="55" t="s">
        <v>59</v>
      </c>
      <c r="C158" s="56" t="s">
        <v>62</v>
      </c>
      <c r="E158" s="57">
        <v>74000</v>
      </c>
      <c r="F158" s="57">
        <v>74000</v>
      </c>
      <c r="G158" s="57">
        <v>74000</v>
      </c>
      <c r="H158" s="58">
        <f t="shared" si="13"/>
        <v>1</v>
      </c>
      <c r="I158" s="58">
        <f t="shared" si="14"/>
        <v>1</v>
      </c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ALL158"/>
      <c r="ALM158"/>
      <c r="ALN158"/>
      <c r="ALO158"/>
      <c r="ALP158"/>
      <c r="ALQ158"/>
      <c r="ALR158"/>
      <c r="ALS158"/>
      <c r="ALT158"/>
      <c r="ALU158"/>
      <c r="ALV158"/>
      <c r="ALW158"/>
      <c r="ALX158"/>
      <c r="ALY158"/>
      <c r="ALZ158"/>
      <c r="AMA158"/>
      <c r="AMB158"/>
      <c r="AMC158"/>
      <c r="AMD158"/>
      <c r="AME158"/>
      <c r="AMF158"/>
      <c r="AMG158"/>
      <c r="AMH158"/>
      <c r="AMI158"/>
      <c r="AMJ158"/>
    </row>
    <row r="159" spans="1:1024" s="50" customFormat="1">
      <c r="A159" s="49" t="s">
        <v>79</v>
      </c>
      <c r="B159" s="49"/>
      <c r="C159" s="51"/>
      <c r="D159" s="49"/>
      <c r="E159" s="52">
        <v>50000</v>
      </c>
      <c r="F159" s="52">
        <v>50000</v>
      </c>
      <c r="G159" s="52">
        <v>50000</v>
      </c>
      <c r="H159" s="53">
        <f t="shared" si="13"/>
        <v>1</v>
      </c>
      <c r="I159" s="53">
        <f t="shared" si="14"/>
        <v>1</v>
      </c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ALL159"/>
      <c r="ALM159"/>
      <c r="ALN159"/>
      <c r="ALO159"/>
      <c r="ALP159"/>
      <c r="ALQ159"/>
      <c r="ALR159"/>
      <c r="ALS159"/>
      <c r="ALT159"/>
      <c r="ALU159"/>
      <c r="ALV159"/>
      <c r="ALW159"/>
      <c r="ALX159"/>
      <c r="ALY159"/>
      <c r="ALZ159"/>
      <c r="AMA159"/>
      <c r="AMB159"/>
      <c r="AMC159"/>
      <c r="AMD159"/>
      <c r="AME159"/>
      <c r="AMF159"/>
      <c r="AMG159"/>
      <c r="AMH159"/>
      <c r="AMI159"/>
      <c r="AMJ159"/>
    </row>
    <row r="160" spans="1:1024" s="55" customFormat="1">
      <c r="A160" s="55" t="s">
        <v>23</v>
      </c>
      <c r="C160" s="56" t="s">
        <v>45</v>
      </c>
      <c r="D160" s="55" t="s">
        <v>1</v>
      </c>
      <c r="E160" s="57">
        <v>50000</v>
      </c>
      <c r="F160" s="57">
        <v>50000</v>
      </c>
      <c r="G160" s="57">
        <v>50000</v>
      </c>
      <c r="H160" s="58">
        <f t="shared" si="13"/>
        <v>1</v>
      </c>
      <c r="I160" s="58">
        <f t="shared" si="14"/>
        <v>1</v>
      </c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ALL160"/>
      <c r="ALM160"/>
      <c r="ALN160"/>
      <c r="ALO160"/>
      <c r="ALP160"/>
      <c r="ALQ160"/>
      <c r="ALR160"/>
      <c r="ALS160"/>
      <c r="ALT160"/>
      <c r="ALU160"/>
      <c r="ALV160"/>
      <c r="ALW160"/>
      <c r="ALX160"/>
      <c r="ALY160"/>
      <c r="ALZ160"/>
      <c r="AMA160"/>
      <c r="AMB160"/>
      <c r="AMC160"/>
      <c r="AMD160"/>
      <c r="AME160"/>
      <c r="AMF160"/>
      <c r="AMG160"/>
      <c r="AMH160"/>
      <c r="AMI160"/>
      <c r="AMJ160"/>
    </row>
    <row r="161" spans="1:1024" s="55" customFormat="1">
      <c r="A161" s="55">
        <v>3</v>
      </c>
      <c r="B161" s="55" t="s">
        <v>18</v>
      </c>
      <c r="C161" s="56" t="s">
        <v>45</v>
      </c>
      <c r="D161" s="55" t="s">
        <v>1</v>
      </c>
      <c r="E161" s="57">
        <v>50000</v>
      </c>
      <c r="F161" s="57">
        <v>50000</v>
      </c>
      <c r="G161" s="57">
        <v>50000</v>
      </c>
      <c r="H161" s="58">
        <f t="shared" si="13"/>
        <v>1</v>
      </c>
      <c r="I161" s="58">
        <f t="shared" si="14"/>
        <v>1</v>
      </c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ALL161"/>
      <c r="ALM161"/>
      <c r="ALN161"/>
      <c r="ALO161"/>
      <c r="ALP161"/>
      <c r="ALQ161"/>
      <c r="ALR161"/>
      <c r="ALS161"/>
      <c r="ALT161"/>
      <c r="ALU161"/>
      <c r="ALV161"/>
      <c r="ALW161"/>
      <c r="ALX161"/>
      <c r="ALY161"/>
      <c r="ALZ161"/>
      <c r="AMA161"/>
      <c r="AMB161"/>
      <c r="AMC161"/>
      <c r="AMD161"/>
      <c r="AME161"/>
      <c r="AMF161"/>
      <c r="AMG161"/>
      <c r="AMH161"/>
      <c r="AMI161"/>
      <c r="AMJ161"/>
    </row>
    <row r="162" spans="1:1024" s="55" customFormat="1">
      <c r="A162" s="55">
        <v>32</v>
      </c>
      <c r="B162" s="55" t="s">
        <v>52</v>
      </c>
      <c r="C162" s="56" t="s">
        <v>45</v>
      </c>
      <c r="E162" s="57">
        <v>50000</v>
      </c>
      <c r="F162" s="57">
        <v>50000</v>
      </c>
      <c r="G162" s="57">
        <v>50000</v>
      </c>
      <c r="H162" s="58">
        <f t="shared" si="13"/>
        <v>1</v>
      </c>
      <c r="I162" s="58">
        <f t="shared" si="14"/>
        <v>1</v>
      </c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ALL162"/>
      <c r="ALM162"/>
      <c r="ALN162"/>
      <c r="ALO162"/>
      <c r="ALP162"/>
      <c r="ALQ162"/>
      <c r="ALR162"/>
      <c r="ALS162"/>
      <c r="ALT162"/>
      <c r="ALU162"/>
      <c r="ALV162"/>
      <c r="ALW162"/>
      <c r="ALX162"/>
      <c r="ALY162"/>
      <c r="ALZ162"/>
      <c r="AMA162"/>
      <c r="AMB162"/>
      <c r="AMC162"/>
      <c r="AMD162"/>
      <c r="AME162"/>
      <c r="AMF162"/>
      <c r="AMG162"/>
      <c r="AMH162"/>
      <c r="AMI162"/>
      <c r="AMJ162"/>
    </row>
    <row r="163" spans="1:1024" s="55" customFormat="1">
      <c r="A163" s="55">
        <v>323</v>
      </c>
      <c r="B163" s="55" t="s">
        <v>59</v>
      </c>
      <c r="C163" s="56" t="s">
        <v>45</v>
      </c>
      <c r="E163" s="57">
        <v>50000</v>
      </c>
      <c r="F163" s="57">
        <v>50000</v>
      </c>
      <c r="G163" s="57">
        <v>50000</v>
      </c>
      <c r="H163" s="58">
        <f t="shared" si="13"/>
        <v>1</v>
      </c>
      <c r="I163" s="58">
        <f t="shared" si="14"/>
        <v>1</v>
      </c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ALL163"/>
      <c r="ALM163"/>
      <c r="ALN163"/>
      <c r="ALO163"/>
      <c r="ALP163"/>
      <c r="ALQ163"/>
      <c r="ALR163"/>
      <c r="ALS163"/>
      <c r="ALT163"/>
      <c r="ALU163"/>
      <c r="ALV163"/>
      <c r="ALW163"/>
      <c r="ALX163"/>
      <c r="ALY163"/>
      <c r="ALZ163"/>
      <c r="AMA163"/>
      <c r="AMB163"/>
      <c r="AMC163"/>
      <c r="AMD163"/>
      <c r="AME163"/>
      <c r="AMF163"/>
      <c r="AMG163"/>
      <c r="AMH163"/>
      <c r="AMI163"/>
      <c r="AMJ163"/>
    </row>
    <row r="164" spans="1:1024" s="50" customFormat="1">
      <c r="A164" s="49" t="s">
        <v>80</v>
      </c>
      <c r="B164" s="49"/>
      <c r="C164" s="51"/>
      <c r="D164" s="49"/>
      <c r="E164" s="52">
        <v>5200</v>
      </c>
      <c r="F164" s="52">
        <v>5200</v>
      </c>
      <c r="G164" s="52">
        <v>5200</v>
      </c>
      <c r="H164" s="53">
        <f t="shared" si="13"/>
        <v>1</v>
      </c>
      <c r="I164" s="53">
        <f t="shared" si="14"/>
        <v>1</v>
      </c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ALL164"/>
      <c r="ALM164"/>
      <c r="ALN164"/>
      <c r="ALO164"/>
      <c r="ALP164"/>
      <c r="ALQ164"/>
      <c r="ALR164"/>
      <c r="ALS164"/>
      <c r="ALT164"/>
      <c r="ALU164"/>
      <c r="ALV164"/>
      <c r="ALW164"/>
      <c r="ALX164"/>
      <c r="ALY164"/>
      <c r="ALZ164"/>
      <c r="AMA164"/>
      <c r="AMB164"/>
      <c r="AMC164"/>
      <c r="AMD164"/>
      <c r="AME164"/>
      <c r="AMF164"/>
      <c r="AMG164"/>
      <c r="AMH164"/>
      <c r="AMI164"/>
      <c r="AMJ164"/>
    </row>
    <row r="165" spans="1:1024" s="55" customFormat="1">
      <c r="A165" s="55" t="s">
        <v>23</v>
      </c>
      <c r="C165" s="56"/>
      <c r="D165" s="55" t="s">
        <v>1</v>
      </c>
      <c r="E165" s="57">
        <v>5200</v>
      </c>
      <c r="F165" s="57">
        <v>5200</v>
      </c>
      <c r="G165" s="57">
        <v>5200</v>
      </c>
      <c r="H165" s="58">
        <f t="shared" si="13"/>
        <v>1</v>
      </c>
      <c r="I165" s="58">
        <f t="shared" si="14"/>
        <v>1</v>
      </c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ALL165"/>
      <c r="ALM165"/>
      <c r="ALN165"/>
      <c r="ALO165"/>
      <c r="ALP165"/>
      <c r="ALQ165"/>
      <c r="ALR165"/>
      <c r="ALS165"/>
      <c r="ALT165"/>
      <c r="ALU165"/>
      <c r="ALV165"/>
      <c r="ALW165"/>
      <c r="ALX165"/>
      <c r="ALY165"/>
      <c r="ALZ165"/>
      <c r="AMA165"/>
      <c r="AMB165"/>
      <c r="AMC165"/>
      <c r="AMD165"/>
      <c r="AME165"/>
      <c r="AMF165"/>
      <c r="AMG165"/>
      <c r="AMH165"/>
      <c r="AMI165"/>
      <c r="AMJ165"/>
    </row>
    <row r="166" spans="1:1024" s="55" customFormat="1">
      <c r="A166" s="55">
        <v>3</v>
      </c>
      <c r="B166" s="55" t="s">
        <v>18</v>
      </c>
      <c r="C166" s="56" t="s">
        <v>62</v>
      </c>
      <c r="D166" s="55" t="s">
        <v>1</v>
      </c>
      <c r="E166" s="57">
        <v>5200</v>
      </c>
      <c r="F166" s="57">
        <v>5200</v>
      </c>
      <c r="G166" s="57">
        <v>5200</v>
      </c>
      <c r="H166" s="58">
        <f t="shared" si="13"/>
        <v>1</v>
      </c>
      <c r="I166" s="58">
        <f t="shared" si="14"/>
        <v>1</v>
      </c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ALL166"/>
      <c r="ALM166"/>
      <c r="ALN166"/>
      <c r="ALO166"/>
      <c r="ALP166"/>
      <c r="ALQ166"/>
      <c r="ALR166"/>
      <c r="ALS166"/>
      <c r="ALT166"/>
      <c r="ALU166"/>
      <c r="ALV166"/>
      <c r="ALW166"/>
      <c r="ALX166"/>
      <c r="ALY166"/>
      <c r="ALZ166"/>
      <c r="AMA166"/>
      <c r="AMB166"/>
      <c r="AMC166"/>
      <c r="AMD166"/>
      <c r="AME166"/>
      <c r="AMF166"/>
      <c r="AMG166"/>
      <c r="AMH166"/>
      <c r="AMI166"/>
      <c r="AMJ166"/>
    </row>
    <row r="167" spans="1:1024" s="55" customFormat="1">
      <c r="A167" s="55">
        <v>38</v>
      </c>
      <c r="B167" s="55" t="s">
        <v>52</v>
      </c>
      <c r="C167" s="56" t="s">
        <v>62</v>
      </c>
      <c r="E167" s="57">
        <v>5200</v>
      </c>
      <c r="F167" s="57">
        <v>5200</v>
      </c>
      <c r="G167" s="57">
        <v>5200</v>
      </c>
      <c r="H167" s="58">
        <f t="shared" si="13"/>
        <v>1</v>
      </c>
      <c r="I167" s="58">
        <f t="shared" si="14"/>
        <v>1</v>
      </c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</row>
    <row r="168" spans="1:1024" s="55" customFormat="1">
      <c r="A168" s="55">
        <v>381</v>
      </c>
      <c r="B168" s="55" t="s">
        <v>59</v>
      </c>
      <c r="C168" s="56" t="s">
        <v>62</v>
      </c>
      <c r="E168" s="57">
        <v>5200</v>
      </c>
      <c r="F168" s="57">
        <v>5200</v>
      </c>
      <c r="G168" s="57">
        <v>5200</v>
      </c>
      <c r="H168" s="58">
        <f t="shared" si="13"/>
        <v>1</v>
      </c>
      <c r="I168" s="58">
        <f t="shared" si="14"/>
        <v>1</v>
      </c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ALL168"/>
      <c r="ALM168"/>
      <c r="ALN168"/>
      <c r="ALO168"/>
      <c r="ALP168"/>
      <c r="ALQ168"/>
      <c r="ALR168"/>
      <c r="ALS168"/>
      <c r="ALT168"/>
      <c r="ALU168"/>
      <c r="ALV168"/>
      <c r="ALW168"/>
      <c r="ALX168"/>
      <c r="ALY168"/>
      <c r="ALZ168"/>
      <c r="AMA168"/>
      <c r="AMB168"/>
      <c r="AMC168"/>
      <c r="AMD168"/>
      <c r="AME168"/>
      <c r="AMF168"/>
      <c r="AMG168"/>
      <c r="AMH168"/>
      <c r="AMI168"/>
      <c r="AMJ168"/>
    </row>
    <row r="169" spans="1:1024" s="50" customFormat="1">
      <c r="A169" s="49" t="s">
        <v>81</v>
      </c>
      <c r="B169" s="49"/>
      <c r="C169" s="51"/>
      <c r="D169" s="49"/>
      <c r="E169" s="52">
        <v>10000</v>
      </c>
      <c r="F169" s="52">
        <v>10000</v>
      </c>
      <c r="G169" s="52">
        <v>10000</v>
      </c>
      <c r="H169" s="53">
        <f t="shared" si="13"/>
        <v>1</v>
      </c>
      <c r="I169" s="53">
        <f t="shared" si="14"/>
        <v>1</v>
      </c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:1024" s="55" customFormat="1">
      <c r="A170" s="55" t="s">
        <v>23</v>
      </c>
      <c r="C170" s="56"/>
      <c r="D170" s="55" t="s">
        <v>1</v>
      </c>
      <c r="E170" s="57">
        <v>10000</v>
      </c>
      <c r="F170" s="57">
        <v>10000</v>
      </c>
      <c r="G170" s="57">
        <v>10000</v>
      </c>
      <c r="H170" s="58">
        <f t="shared" si="13"/>
        <v>1</v>
      </c>
      <c r="I170" s="58">
        <f t="shared" si="14"/>
        <v>1</v>
      </c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ALL170"/>
      <c r="ALM170"/>
      <c r="ALN170"/>
      <c r="ALO170"/>
      <c r="ALP170"/>
      <c r="ALQ170"/>
      <c r="ALR170"/>
      <c r="ALS170"/>
      <c r="ALT170"/>
      <c r="ALU170"/>
      <c r="ALV170"/>
      <c r="ALW170"/>
      <c r="ALX170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:1024" s="55" customFormat="1">
      <c r="A171" s="55">
        <v>3</v>
      </c>
      <c r="B171" s="55" t="s">
        <v>18</v>
      </c>
      <c r="C171" s="56" t="s">
        <v>62</v>
      </c>
      <c r="D171" s="55" t="s">
        <v>1</v>
      </c>
      <c r="E171" s="57">
        <v>10000</v>
      </c>
      <c r="F171" s="57">
        <v>10000</v>
      </c>
      <c r="G171" s="57">
        <v>10000</v>
      </c>
      <c r="H171" s="58">
        <f t="shared" si="13"/>
        <v>1</v>
      </c>
      <c r="I171" s="58">
        <f t="shared" si="14"/>
        <v>1</v>
      </c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ALL171"/>
      <c r="ALM171"/>
      <c r="ALN171"/>
      <c r="ALO171"/>
      <c r="ALP171"/>
      <c r="ALQ171"/>
      <c r="ALR171"/>
      <c r="ALS171"/>
      <c r="ALT171"/>
      <c r="ALU171"/>
      <c r="ALV171"/>
      <c r="ALW171"/>
      <c r="ALX171"/>
      <c r="ALY171"/>
      <c r="ALZ171"/>
      <c r="AMA171"/>
      <c r="AMB171"/>
      <c r="AMC171"/>
      <c r="AMD171"/>
      <c r="AME171"/>
      <c r="AMF171"/>
      <c r="AMG171"/>
      <c r="AMH171"/>
      <c r="AMI171"/>
      <c r="AMJ171"/>
    </row>
    <row r="172" spans="1:1024" s="55" customFormat="1">
      <c r="A172" s="55">
        <v>38</v>
      </c>
      <c r="B172" s="55" t="s">
        <v>52</v>
      </c>
      <c r="C172" s="56" t="s">
        <v>62</v>
      </c>
      <c r="E172" s="57">
        <v>10000</v>
      </c>
      <c r="F172" s="57">
        <v>10000</v>
      </c>
      <c r="G172" s="57">
        <v>10000</v>
      </c>
      <c r="H172" s="58">
        <f t="shared" si="13"/>
        <v>1</v>
      </c>
      <c r="I172" s="58">
        <f t="shared" si="14"/>
        <v>1</v>
      </c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ALL172"/>
      <c r="ALM172"/>
      <c r="ALN172"/>
      <c r="ALO172"/>
      <c r="ALP172"/>
      <c r="ALQ172"/>
      <c r="ALR172"/>
      <c r="ALS172"/>
      <c r="ALT172"/>
      <c r="ALU172"/>
      <c r="ALV172"/>
      <c r="ALW172"/>
      <c r="ALX172"/>
      <c r="ALY172"/>
      <c r="ALZ172"/>
      <c r="AMA172"/>
      <c r="AMB172"/>
      <c r="AMC172"/>
      <c r="AMD172"/>
      <c r="AME172"/>
      <c r="AMF172"/>
      <c r="AMG172"/>
      <c r="AMH172"/>
      <c r="AMI172"/>
      <c r="AMJ172"/>
    </row>
    <row r="173" spans="1:1024" s="55" customFormat="1">
      <c r="A173" s="55">
        <v>385</v>
      </c>
      <c r="B173" s="55" t="s">
        <v>59</v>
      </c>
      <c r="C173" s="56" t="s">
        <v>62</v>
      </c>
      <c r="E173" s="57">
        <v>10000</v>
      </c>
      <c r="F173" s="57">
        <v>10000</v>
      </c>
      <c r="G173" s="57">
        <v>10000</v>
      </c>
      <c r="H173" s="58">
        <f t="shared" si="13"/>
        <v>1</v>
      </c>
      <c r="I173" s="58">
        <f t="shared" si="14"/>
        <v>1</v>
      </c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ALL173"/>
      <c r="ALM173"/>
      <c r="ALN173"/>
      <c r="ALO173"/>
      <c r="ALP173"/>
      <c r="ALQ173"/>
      <c r="ALR173"/>
      <c r="ALS173"/>
      <c r="ALT173"/>
      <c r="ALU173"/>
      <c r="ALV173"/>
      <c r="ALW173"/>
      <c r="ALX173"/>
      <c r="ALY173"/>
      <c r="ALZ173"/>
      <c r="AMA173"/>
      <c r="AMB173"/>
      <c r="AMC173"/>
      <c r="AMD173"/>
      <c r="AME173"/>
      <c r="AMF173"/>
      <c r="AMG173"/>
      <c r="AMH173"/>
      <c r="AMI173"/>
      <c r="AMJ173"/>
    </row>
    <row r="174" spans="1:1024" s="50" customFormat="1">
      <c r="A174" s="49" t="s">
        <v>82</v>
      </c>
      <c r="B174" s="49"/>
      <c r="C174" s="51"/>
      <c r="D174" s="49"/>
      <c r="E174" s="52">
        <v>10000</v>
      </c>
      <c r="F174" s="52">
        <v>10000</v>
      </c>
      <c r="G174" s="52">
        <v>10000</v>
      </c>
      <c r="H174" s="53">
        <f t="shared" si="13"/>
        <v>1</v>
      </c>
      <c r="I174" s="53">
        <f t="shared" si="14"/>
        <v>1</v>
      </c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ALL174"/>
      <c r="ALM174"/>
      <c r="ALN174"/>
      <c r="ALO174"/>
      <c r="ALP174"/>
      <c r="ALQ174"/>
      <c r="ALR174"/>
      <c r="ALS174"/>
      <c r="ALT174"/>
      <c r="ALU174"/>
      <c r="ALV174"/>
      <c r="ALW174"/>
      <c r="ALX174"/>
      <c r="ALY174"/>
      <c r="ALZ174"/>
      <c r="AMA174"/>
      <c r="AMB174"/>
      <c r="AMC174"/>
      <c r="AMD174"/>
      <c r="AME174"/>
      <c r="AMF174"/>
      <c r="AMG174"/>
      <c r="AMH174"/>
      <c r="AMI174"/>
      <c r="AMJ174"/>
    </row>
    <row r="175" spans="1:1024" s="55" customFormat="1" ht="21">
      <c r="A175" s="55" t="s">
        <v>83</v>
      </c>
      <c r="B175" s="74"/>
      <c r="C175" s="75"/>
      <c r="D175" s="63" t="s">
        <v>1</v>
      </c>
      <c r="E175" s="57">
        <v>10000</v>
      </c>
      <c r="F175" s="57">
        <v>10000</v>
      </c>
      <c r="G175" s="57">
        <v>10000</v>
      </c>
      <c r="H175" s="58">
        <f t="shared" si="13"/>
        <v>1</v>
      </c>
      <c r="I175" s="58">
        <f t="shared" si="14"/>
        <v>1</v>
      </c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ALL175"/>
      <c r="ALM175"/>
      <c r="ALN175"/>
      <c r="ALO175"/>
      <c r="ALP175"/>
      <c r="ALQ175"/>
      <c r="ALR175"/>
      <c r="ALS175"/>
      <c r="ALT175"/>
      <c r="ALU175"/>
      <c r="ALV175"/>
      <c r="ALW175"/>
      <c r="ALX175"/>
      <c r="ALY175"/>
      <c r="ALZ175"/>
      <c r="AMA175"/>
      <c r="AMB175"/>
      <c r="AMC175"/>
      <c r="AMD175"/>
      <c r="AME175"/>
      <c r="AMF175"/>
      <c r="AMG175"/>
      <c r="AMH175"/>
      <c r="AMI175"/>
      <c r="AMJ175"/>
    </row>
    <row r="176" spans="1:1024" s="55" customFormat="1">
      <c r="A176" s="55">
        <v>4</v>
      </c>
      <c r="B176" s="55" t="s">
        <v>33</v>
      </c>
      <c r="C176" s="56" t="s">
        <v>45</v>
      </c>
      <c r="E176" s="57">
        <v>10000</v>
      </c>
      <c r="F176" s="57">
        <v>10000</v>
      </c>
      <c r="G176" s="57">
        <v>10000</v>
      </c>
      <c r="H176" s="58">
        <f t="shared" si="13"/>
        <v>1</v>
      </c>
      <c r="I176" s="58">
        <f t="shared" si="14"/>
        <v>1</v>
      </c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ALL176"/>
      <c r="ALM176"/>
      <c r="ALN176"/>
      <c r="ALO176"/>
      <c r="ALP176"/>
      <c r="ALQ176"/>
      <c r="ALR176"/>
      <c r="ALS176"/>
      <c r="ALT176"/>
      <c r="ALU176"/>
      <c r="ALV176"/>
      <c r="ALW176"/>
      <c r="ALX176"/>
      <c r="ALY176"/>
      <c r="ALZ176"/>
      <c r="AMA176"/>
      <c r="AMB176"/>
      <c r="AMC176"/>
      <c r="AMD176"/>
      <c r="AME176"/>
      <c r="AMF176"/>
      <c r="AMG176"/>
      <c r="AMH176"/>
      <c r="AMI176"/>
      <c r="AMJ176"/>
    </row>
    <row r="177" spans="1:1024" s="55" customFormat="1">
      <c r="A177" s="55">
        <v>42</v>
      </c>
      <c r="B177" s="55" t="s">
        <v>34</v>
      </c>
      <c r="C177" s="56" t="s">
        <v>45</v>
      </c>
      <c r="E177" s="57">
        <v>10000</v>
      </c>
      <c r="F177" s="57">
        <v>10000</v>
      </c>
      <c r="G177" s="57">
        <v>10000</v>
      </c>
      <c r="H177" s="58">
        <f t="shared" si="13"/>
        <v>1</v>
      </c>
      <c r="I177" s="58">
        <f t="shared" si="14"/>
        <v>1</v>
      </c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ALL177"/>
      <c r="ALM177"/>
      <c r="ALN177"/>
      <c r="ALO177"/>
      <c r="ALP177"/>
      <c r="ALQ177"/>
      <c r="ALR177"/>
      <c r="ALS177"/>
      <c r="ALT177"/>
      <c r="ALU177"/>
      <c r="ALV177"/>
      <c r="ALW177"/>
      <c r="ALX177"/>
      <c r="ALY177"/>
      <c r="ALZ177"/>
      <c r="AMA177"/>
      <c r="AMB177"/>
      <c r="AMC177"/>
      <c r="AMD177"/>
      <c r="AME177"/>
      <c r="AMF177"/>
      <c r="AMG177"/>
      <c r="AMH177"/>
      <c r="AMI177"/>
      <c r="AMJ177"/>
    </row>
    <row r="178" spans="1:1024" s="55" customFormat="1">
      <c r="A178" s="55">
        <v>422</v>
      </c>
      <c r="B178" s="55" t="s">
        <v>84</v>
      </c>
      <c r="C178" s="56" t="s">
        <v>45</v>
      </c>
      <c r="E178" s="57">
        <v>10000</v>
      </c>
      <c r="F178" s="57">
        <v>10000</v>
      </c>
      <c r="G178" s="57">
        <v>10000</v>
      </c>
      <c r="H178" s="58">
        <f t="shared" si="13"/>
        <v>1</v>
      </c>
      <c r="I178" s="58">
        <f t="shared" si="14"/>
        <v>1</v>
      </c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ALL178"/>
      <c r="ALM178"/>
      <c r="ALN178"/>
      <c r="ALO178"/>
      <c r="ALP178"/>
      <c r="ALQ178"/>
      <c r="ALR178"/>
      <c r="ALS178"/>
      <c r="ALT178"/>
      <c r="ALU178"/>
      <c r="ALV178"/>
      <c r="ALW178"/>
      <c r="ALX178"/>
      <c r="ALY178"/>
      <c r="ALZ178"/>
      <c r="AMA178"/>
      <c r="AMB178"/>
      <c r="AMC178"/>
      <c r="AMD178"/>
      <c r="AME178"/>
      <c r="AMF178"/>
      <c r="AMG178"/>
      <c r="AMH178"/>
      <c r="AMI178"/>
      <c r="AMJ178"/>
    </row>
    <row r="179" spans="1:1024" s="50" customFormat="1">
      <c r="A179" s="49" t="s">
        <v>85</v>
      </c>
      <c r="B179" s="49"/>
      <c r="C179" s="51"/>
      <c r="D179" s="49"/>
      <c r="E179" s="52">
        <f>SUM(E181)</f>
        <v>20000</v>
      </c>
      <c r="F179" s="52">
        <v>0</v>
      </c>
      <c r="G179" s="52">
        <v>0</v>
      </c>
      <c r="H179" s="53">
        <f t="shared" si="13"/>
        <v>0</v>
      </c>
      <c r="I179" s="53">
        <v>0</v>
      </c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ALL179"/>
      <c r="ALM179"/>
      <c r="ALN179"/>
      <c r="ALO179"/>
      <c r="ALP179"/>
      <c r="ALQ179"/>
      <c r="ALR179"/>
      <c r="ALS179"/>
      <c r="ALT179"/>
      <c r="ALU179"/>
      <c r="ALV179"/>
      <c r="ALW179"/>
      <c r="ALX179"/>
      <c r="ALY179"/>
      <c r="ALZ179"/>
      <c r="AMA179"/>
      <c r="AMB179"/>
      <c r="AMC179"/>
      <c r="AMD179"/>
      <c r="AME179"/>
      <c r="AMF179"/>
      <c r="AMG179"/>
      <c r="AMH179"/>
      <c r="AMI179"/>
      <c r="AMJ179"/>
    </row>
    <row r="180" spans="1:1024" s="55" customFormat="1" ht="21">
      <c r="A180" s="55" t="s">
        <v>83</v>
      </c>
      <c r="B180" s="74"/>
      <c r="C180" s="75"/>
      <c r="D180" s="63" t="s">
        <v>1</v>
      </c>
      <c r="E180" s="57">
        <v>20000</v>
      </c>
      <c r="F180" s="57">
        <v>0</v>
      </c>
      <c r="G180" s="57">
        <v>0</v>
      </c>
      <c r="H180" s="58">
        <f t="shared" si="13"/>
        <v>0</v>
      </c>
      <c r="I180" s="58">
        <v>0</v>
      </c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ALL180"/>
      <c r="ALM180"/>
      <c r="ALN180"/>
      <c r="ALO180"/>
      <c r="ALP180"/>
      <c r="ALQ180"/>
      <c r="ALR180"/>
      <c r="ALS180"/>
      <c r="ALT180"/>
      <c r="ALU180"/>
      <c r="ALV180"/>
      <c r="ALW180"/>
      <c r="ALX180"/>
      <c r="ALY180"/>
      <c r="ALZ180"/>
      <c r="AMA180"/>
      <c r="AMB180"/>
      <c r="AMC180"/>
      <c r="AMD180"/>
      <c r="AME180"/>
      <c r="AMF180"/>
      <c r="AMG180"/>
      <c r="AMH180"/>
      <c r="AMI180"/>
      <c r="AMJ180"/>
    </row>
    <row r="181" spans="1:1024" s="55" customFormat="1">
      <c r="A181" s="55">
        <v>4</v>
      </c>
      <c r="B181" s="55" t="s">
        <v>33</v>
      </c>
      <c r="C181" s="56" t="s">
        <v>86</v>
      </c>
      <c r="E181" s="57">
        <v>20000</v>
      </c>
      <c r="F181" s="57">
        <v>0</v>
      </c>
      <c r="G181" s="57">
        <v>0</v>
      </c>
      <c r="H181" s="58">
        <f t="shared" si="13"/>
        <v>0</v>
      </c>
      <c r="I181" s="58">
        <v>0</v>
      </c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ALL181"/>
      <c r="ALM181"/>
      <c r="ALN181"/>
      <c r="ALO181"/>
      <c r="ALP181"/>
      <c r="ALQ181"/>
      <c r="ALR181"/>
      <c r="ALS181"/>
      <c r="ALT181"/>
      <c r="ALU181"/>
      <c r="ALV181"/>
      <c r="ALW181"/>
      <c r="ALX181"/>
      <c r="ALY181"/>
      <c r="ALZ181"/>
      <c r="AMA181"/>
      <c r="AMB181"/>
      <c r="AMC181"/>
      <c r="AMD181"/>
      <c r="AME181"/>
      <c r="AMF181"/>
      <c r="AMG181"/>
      <c r="AMH181"/>
      <c r="AMI181"/>
      <c r="AMJ181"/>
    </row>
    <row r="182" spans="1:1024" s="55" customFormat="1">
      <c r="A182" s="55">
        <v>42</v>
      </c>
      <c r="B182" s="55" t="s">
        <v>34</v>
      </c>
      <c r="C182" s="56" t="s">
        <v>86</v>
      </c>
      <c r="E182" s="57">
        <v>20000</v>
      </c>
      <c r="F182" s="57">
        <v>0</v>
      </c>
      <c r="G182" s="57">
        <v>0</v>
      </c>
      <c r="H182" s="58">
        <f t="shared" si="13"/>
        <v>0</v>
      </c>
      <c r="I182" s="58">
        <v>0</v>
      </c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ALL182"/>
      <c r="ALM182"/>
      <c r="ALN182"/>
      <c r="ALO182"/>
      <c r="ALP182"/>
      <c r="ALQ182"/>
      <c r="ALR182"/>
      <c r="ALS182"/>
      <c r="ALT182"/>
      <c r="ALU182"/>
      <c r="ALV182"/>
      <c r="ALW182"/>
      <c r="ALX182"/>
      <c r="ALY182"/>
      <c r="ALZ182"/>
      <c r="AMA182"/>
      <c r="AMB182"/>
      <c r="AMC182"/>
      <c r="AMD182"/>
      <c r="AME182"/>
      <c r="AMF182"/>
      <c r="AMG182"/>
      <c r="AMH182"/>
      <c r="AMI182"/>
      <c r="AMJ182"/>
    </row>
    <row r="183" spans="1:1024" s="55" customFormat="1">
      <c r="A183" s="55">
        <v>422</v>
      </c>
      <c r="B183" s="55" t="s">
        <v>84</v>
      </c>
      <c r="C183" s="56" t="s">
        <v>86</v>
      </c>
      <c r="E183" s="57">
        <v>20000</v>
      </c>
      <c r="F183" s="57">
        <v>0</v>
      </c>
      <c r="G183" s="57">
        <v>0</v>
      </c>
      <c r="H183" s="58">
        <f t="shared" si="13"/>
        <v>0</v>
      </c>
      <c r="I183" s="58">
        <v>0</v>
      </c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ALL183"/>
      <c r="ALM183"/>
      <c r="ALN183"/>
      <c r="ALO183"/>
      <c r="ALP183"/>
      <c r="ALQ183"/>
      <c r="ALR183"/>
      <c r="ALS183"/>
      <c r="ALT183"/>
      <c r="ALU183"/>
      <c r="ALV183"/>
      <c r="ALW183"/>
      <c r="ALX183"/>
      <c r="ALY183"/>
      <c r="ALZ183"/>
      <c r="AMA183"/>
      <c r="AMB183"/>
      <c r="AMC183"/>
      <c r="AMD183"/>
      <c r="AME183"/>
      <c r="AMF183"/>
      <c r="AMG183"/>
      <c r="AMH183"/>
      <c r="AMI183"/>
      <c r="AMJ183"/>
    </row>
    <row r="184" spans="1:1024" s="50" customFormat="1">
      <c r="A184" s="49" t="s">
        <v>87</v>
      </c>
      <c r="B184" s="49"/>
      <c r="C184" s="51"/>
      <c r="D184" s="49"/>
      <c r="E184" s="52">
        <f>SUM(E186)</f>
        <v>20000</v>
      </c>
      <c r="F184" s="52">
        <v>10000</v>
      </c>
      <c r="G184" s="52">
        <v>10000</v>
      </c>
      <c r="H184" s="53">
        <f t="shared" si="13"/>
        <v>0.5</v>
      </c>
      <c r="I184" s="53">
        <f t="shared" ref="I184:I215" si="15">G184/F184</f>
        <v>1</v>
      </c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ALL184"/>
      <c r="ALM184"/>
      <c r="ALN184"/>
      <c r="ALO184"/>
      <c r="ALP184"/>
      <c r="ALQ184"/>
      <c r="ALR184"/>
      <c r="ALS184"/>
      <c r="ALT184"/>
      <c r="ALU184"/>
      <c r="ALV184"/>
      <c r="ALW184"/>
      <c r="ALX184"/>
      <c r="ALY184"/>
      <c r="ALZ184"/>
      <c r="AMA184"/>
      <c r="AMB184"/>
      <c r="AMC184"/>
      <c r="AMD184"/>
      <c r="AME184"/>
      <c r="AMF184"/>
      <c r="AMG184"/>
      <c r="AMH184"/>
      <c r="AMI184"/>
      <c r="AMJ184"/>
    </row>
    <row r="185" spans="1:1024" s="55" customFormat="1" ht="21">
      <c r="A185" s="55" t="s">
        <v>83</v>
      </c>
      <c r="B185" s="74"/>
      <c r="C185" s="75"/>
      <c r="D185" s="63" t="s">
        <v>1</v>
      </c>
      <c r="E185" s="57">
        <v>20000</v>
      </c>
      <c r="F185" s="57">
        <v>10000</v>
      </c>
      <c r="G185" s="57">
        <v>10000</v>
      </c>
      <c r="H185" s="58">
        <f t="shared" si="13"/>
        <v>0.5</v>
      </c>
      <c r="I185" s="58">
        <f t="shared" si="15"/>
        <v>1</v>
      </c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ALL185"/>
      <c r="ALM185"/>
      <c r="ALN185"/>
      <c r="ALO185"/>
      <c r="ALP185"/>
      <c r="ALQ185"/>
      <c r="ALR185"/>
      <c r="ALS185"/>
      <c r="ALT185"/>
      <c r="ALU185"/>
      <c r="ALV185"/>
      <c r="ALW185"/>
      <c r="ALX185"/>
      <c r="ALY185"/>
      <c r="ALZ185"/>
      <c r="AMA185"/>
      <c r="AMB185"/>
      <c r="AMC185"/>
      <c r="AMD185"/>
      <c r="AME185"/>
      <c r="AMF185"/>
      <c r="AMG185"/>
      <c r="AMH185"/>
      <c r="AMI185"/>
      <c r="AMJ185"/>
    </row>
    <row r="186" spans="1:1024" s="55" customFormat="1">
      <c r="A186" s="55">
        <v>4</v>
      </c>
      <c r="B186" s="55" t="s">
        <v>33</v>
      </c>
      <c r="C186" s="56" t="s">
        <v>45</v>
      </c>
      <c r="E186" s="57">
        <v>20000</v>
      </c>
      <c r="F186" s="57">
        <v>10000</v>
      </c>
      <c r="G186" s="57">
        <v>10000</v>
      </c>
      <c r="H186" s="58">
        <f t="shared" si="13"/>
        <v>0.5</v>
      </c>
      <c r="I186" s="58">
        <f t="shared" si="15"/>
        <v>1</v>
      </c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ALL186"/>
      <c r="ALM186"/>
      <c r="ALN186"/>
      <c r="ALO186"/>
      <c r="ALP186"/>
      <c r="ALQ186"/>
      <c r="ALR186"/>
      <c r="ALS186"/>
      <c r="ALT186"/>
      <c r="ALU186"/>
      <c r="ALV186"/>
      <c r="ALW186"/>
      <c r="ALX186"/>
      <c r="ALY186"/>
      <c r="ALZ186"/>
      <c r="AMA186"/>
      <c r="AMB186"/>
      <c r="AMC186"/>
      <c r="AMD186"/>
      <c r="AME186"/>
      <c r="AMF186"/>
      <c r="AMG186"/>
      <c r="AMH186"/>
      <c r="AMI186"/>
      <c r="AMJ186"/>
    </row>
    <row r="187" spans="1:1024" s="55" customFormat="1">
      <c r="A187" s="55">
        <v>42</v>
      </c>
      <c r="B187" s="55" t="s">
        <v>34</v>
      </c>
      <c r="C187" s="56" t="s">
        <v>45</v>
      </c>
      <c r="E187" s="57">
        <v>20000</v>
      </c>
      <c r="F187" s="57">
        <v>10000</v>
      </c>
      <c r="G187" s="57">
        <v>10000</v>
      </c>
      <c r="H187" s="58">
        <f t="shared" si="13"/>
        <v>0.5</v>
      </c>
      <c r="I187" s="58">
        <f t="shared" si="15"/>
        <v>1</v>
      </c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ALL187"/>
      <c r="ALM187"/>
      <c r="ALN187"/>
      <c r="ALO187"/>
      <c r="ALP187"/>
      <c r="ALQ187"/>
      <c r="ALR187"/>
      <c r="ALS187"/>
      <c r="ALT187"/>
      <c r="ALU187"/>
      <c r="ALV187"/>
      <c r="ALW187"/>
      <c r="ALX187"/>
      <c r="ALY187"/>
      <c r="ALZ187"/>
      <c r="AMA187"/>
      <c r="AMB187"/>
      <c r="AMC187"/>
      <c r="AMD187"/>
      <c r="AME187"/>
      <c r="AMF187"/>
      <c r="AMG187"/>
      <c r="AMH187"/>
      <c r="AMI187"/>
      <c r="AMJ187"/>
    </row>
    <row r="188" spans="1:1024" s="55" customFormat="1">
      <c r="A188" s="55">
        <v>422</v>
      </c>
      <c r="B188" s="55" t="s">
        <v>84</v>
      </c>
      <c r="C188" s="56" t="s">
        <v>45</v>
      </c>
      <c r="E188" s="57">
        <v>20000</v>
      </c>
      <c r="F188" s="57">
        <v>10000</v>
      </c>
      <c r="G188" s="57">
        <v>10000</v>
      </c>
      <c r="H188" s="58">
        <f t="shared" si="13"/>
        <v>0.5</v>
      </c>
      <c r="I188" s="58">
        <f t="shared" si="15"/>
        <v>1</v>
      </c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ALL188"/>
      <c r="ALM188"/>
      <c r="ALN188"/>
      <c r="ALO188"/>
      <c r="ALP188"/>
      <c r="ALQ188"/>
      <c r="ALR188"/>
      <c r="ALS188"/>
      <c r="ALT188"/>
      <c r="ALU188"/>
      <c r="ALV188"/>
      <c r="ALW188"/>
      <c r="ALX188"/>
      <c r="ALY188"/>
      <c r="ALZ188"/>
      <c r="AMA188"/>
      <c r="AMB188"/>
      <c r="AMC188"/>
      <c r="AMD188"/>
      <c r="AME188"/>
      <c r="AMF188"/>
      <c r="AMG188"/>
      <c r="AMH188"/>
      <c r="AMI188"/>
      <c r="AMJ188"/>
    </row>
    <row r="189" spans="1:1024" s="43" customFormat="1" ht="15.75" customHeight="1">
      <c r="A189" s="43" t="s">
        <v>88</v>
      </c>
      <c r="C189" s="76"/>
      <c r="E189" s="46">
        <f>SUM(E190,E195,E200,E205,E210,E215,E220)</f>
        <v>287000</v>
      </c>
      <c r="F189" s="46">
        <f>SUM(F190,F195,F200,F205,F210,F215,F220)</f>
        <v>227000</v>
      </c>
      <c r="G189" s="46">
        <f>SUM(G190,G195,G200,G205,G210,G215,G220)</f>
        <v>227000</v>
      </c>
      <c r="H189" s="47">
        <f t="shared" si="13"/>
        <v>0.7909407665505227</v>
      </c>
      <c r="I189" s="47">
        <f t="shared" si="15"/>
        <v>1</v>
      </c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ALL189"/>
      <c r="ALM189"/>
      <c r="ALN189"/>
      <c r="ALO189"/>
      <c r="ALP189"/>
      <c r="ALQ189"/>
      <c r="ALR189"/>
      <c r="ALS189"/>
      <c r="ALT189"/>
      <c r="ALU189"/>
      <c r="ALV189"/>
      <c r="ALW189"/>
      <c r="ALX189"/>
      <c r="ALY189"/>
      <c r="ALZ189"/>
      <c r="AMA189"/>
      <c r="AMB189"/>
      <c r="AMC189"/>
      <c r="AMD189"/>
      <c r="AME189"/>
      <c r="AMF189"/>
      <c r="AMG189"/>
      <c r="AMH189"/>
      <c r="AMI189"/>
      <c r="AMJ189"/>
    </row>
    <row r="190" spans="1:1024" s="49" customFormat="1">
      <c r="A190" s="49" t="s">
        <v>89</v>
      </c>
      <c r="C190" s="51"/>
      <c r="E190" s="52">
        <v>172000</v>
      </c>
      <c r="F190" s="52">
        <v>122000</v>
      </c>
      <c r="G190" s="52">
        <v>122000</v>
      </c>
      <c r="H190" s="53">
        <f t="shared" si="13"/>
        <v>0.70930232558139539</v>
      </c>
      <c r="I190" s="53">
        <f t="shared" si="15"/>
        <v>1</v>
      </c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ALL190"/>
      <c r="ALM190"/>
      <c r="ALN190"/>
      <c r="ALO190"/>
      <c r="ALP190"/>
      <c r="ALQ190"/>
      <c r="ALR190"/>
      <c r="ALS190"/>
      <c r="ALT190"/>
      <c r="ALU190"/>
      <c r="ALV190"/>
      <c r="ALW190"/>
      <c r="ALX190"/>
      <c r="ALY190"/>
      <c r="ALZ190"/>
      <c r="AMA190"/>
      <c r="AMB190"/>
      <c r="AMC190"/>
      <c r="AMD190"/>
      <c r="AME190"/>
      <c r="AMF190"/>
      <c r="AMG190"/>
      <c r="AMH190"/>
      <c r="AMI190"/>
      <c r="AMJ190"/>
    </row>
    <row r="191" spans="1:1024" s="55" customFormat="1">
      <c r="A191" s="55" t="s">
        <v>23</v>
      </c>
      <c r="C191" s="56"/>
      <c r="E191" s="57">
        <v>172000</v>
      </c>
      <c r="F191" s="57">
        <v>122000</v>
      </c>
      <c r="G191" s="57">
        <v>122000</v>
      </c>
      <c r="H191" s="58">
        <f t="shared" si="13"/>
        <v>0.70930232558139539</v>
      </c>
      <c r="I191" s="58">
        <f t="shared" si="15"/>
        <v>1</v>
      </c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ALL191"/>
      <c r="ALM191"/>
      <c r="ALN191"/>
      <c r="ALO191"/>
      <c r="ALP191"/>
      <c r="ALQ191"/>
      <c r="ALR191"/>
      <c r="ALS191"/>
      <c r="ALT191"/>
      <c r="ALU191"/>
      <c r="ALV191"/>
      <c r="ALW191"/>
      <c r="ALX191"/>
      <c r="ALY191"/>
      <c r="ALZ191"/>
      <c r="AMA191"/>
      <c r="AMB191"/>
      <c r="AMC191"/>
      <c r="AMD191"/>
      <c r="AME191"/>
      <c r="AMF191"/>
      <c r="AMG191"/>
      <c r="AMH191"/>
      <c r="AMI191"/>
      <c r="AMJ191"/>
    </row>
    <row r="192" spans="1:1024" s="55" customFormat="1">
      <c r="A192" s="55">
        <v>3</v>
      </c>
      <c r="B192" s="55" t="s">
        <v>18</v>
      </c>
      <c r="C192" s="56" t="s">
        <v>90</v>
      </c>
      <c r="E192" s="57">
        <v>172000</v>
      </c>
      <c r="F192" s="57">
        <v>122000</v>
      </c>
      <c r="G192" s="57">
        <v>122000</v>
      </c>
      <c r="H192" s="58">
        <f t="shared" si="13"/>
        <v>0.70930232558139539</v>
      </c>
      <c r="I192" s="58">
        <f t="shared" si="15"/>
        <v>1</v>
      </c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ALL192"/>
      <c r="ALM192"/>
      <c r="ALN192"/>
      <c r="ALO192"/>
      <c r="ALP192"/>
      <c r="ALQ192"/>
      <c r="ALR192"/>
      <c r="ALS192"/>
      <c r="ALT192"/>
      <c r="ALU192"/>
      <c r="ALV192"/>
      <c r="ALW192"/>
      <c r="ALX192"/>
      <c r="ALY192"/>
      <c r="ALZ192"/>
      <c r="AMA192"/>
      <c r="AMB192"/>
      <c r="AMC192"/>
      <c r="AMD192"/>
      <c r="AME192"/>
      <c r="AMF192"/>
      <c r="AMG192"/>
      <c r="AMH192"/>
      <c r="AMI192"/>
      <c r="AMJ192"/>
    </row>
    <row r="193" spans="1:1024" s="55" customFormat="1">
      <c r="A193" s="55">
        <v>38</v>
      </c>
      <c r="B193" s="55" t="s">
        <v>91</v>
      </c>
      <c r="C193" s="56" t="s">
        <v>90</v>
      </c>
      <c r="E193" s="57">
        <v>172000</v>
      </c>
      <c r="F193" s="57">
        <v>122000</v>
      </c>
      <c r="G193" s="57">
        <v>122000</v>
      </c>
      <c r="H193" s="58">
        <f t="shared" si="13"/>
        <v>0.70930232558139539</v>
      </c>
      <c r="I193" s="58">
        <f t="shared" si="15"/>
        <v>1</v>
      </c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  <c r="ALY193"/>
      <c r="ALZ193"/>
      <c r="AMA193"/>
      <c r="AMB193"/>
      <c r="AMC193"/>
      <c r="AMD193"/>
      <c r="AME193"/>
      <c r="AMF193"/>
      <c r="AMG193"/>
      <c r="AMH193"/>
      <c r="AMI193"/>
      <c r="AMJ193"/>
    </row>
    <row r="194" spans="1:1024" s="55" customFormat="1">
      <c r="A194" s="55">
        <v>381</v>
      </c>
      <c r="B194" s="55" t="s">
        <v>26</v>
      </c>
      <c r="C194" s="56" t="s">
        <v>90</v>
      </c>
      <c r="E194" s="57">
        <v>172000</v>
      </c>
      <c r="F194" s="57">
        <v>122000</v>
      </c>
      <c r="G194" s="57">
        <v>122000</v>
      </c>
      <c r="H194" s="58">
        <f t="shared" si="13"/>
        <v>0.70930232558139539</v>
      </c>
      <c r="I194" s="58">
        <f t="shared" si="15"/>
        <v>1</v>
      </c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ALL194"/>
      <c r="ALM194"/>
      <c r="ALN194"/>
      <c r="ALO194"/>
      <c r="ALP194"/>
      <c r="ALQ194"/>
      <c r="ALR194"/>
      <c r="ALS194"/>
      <c r="ALT194"/>
      <c r="ALU194"/>
      <c r="ALV194"/>
      <c r="ALW194"/>
      <c r="ALX194"/>
      <c r="ALY194"/>
      <c r="ALZ194"/>
      <c r="AMA194"/>
      <c r="AMB194"/>
      <c r="AMC194"/>
      <c r="AMD194"/>
      <c r="AME194"/>
      <c r="AMF194"/>
      <c r="AMG194"/>
      <c r="AMH194"/>
      <c r="AMI194"/>
      <c r="AMJ194"/>
    </row>
    <row r="195" spans="1:1024" s="49" customFormat="1">
      <c r="A195" s="49" t="s">
        <v>92</v>
      </c>
      <c r="C195" s="51"/>
      <c r="E195" s="52">
        <v>16000</v>
      </c>
      <c r="F195" s="52">
        <v>16000</v>
      </c>
      <c r="G195" s="52">
        <v>16000</v>
      </c>
      <c r="H195" s="53">
        <f t="shared" si="13"/>
        <v>1</v>
      </c>
      <c r="I195" s="53">
        <f t="shared" si="15"/>
        <v>1</v>
      </c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ALL195"/>
      <c r="ALM195"/>
      <c r="ALN195"/>
      <c r="ALO195"/>
      <c r="ALP195"/>
      <c r="ALQ195"/>
      <c r="ALR195"/>
      <c r="ALS195"/>
      <c r="ALT195"/>
      <c r="ALU195"/>
      <c r="ALV195"/>
      <c r="ALW195"/>
      <c r="ALX195"/>
      <c r="ALY195"/>
      <c r="ALZ195"/>
      <c r="AMA195"/>
      <c r="AMB195"/>
      <c r="AMC195"/>
      <c r="AMD195"/>
      <c r="AME195"/>
      <c r="AMF195"/>
      <c r="AMG195"/>
      <c r="AMH195"/>
      <c r="AMI195"/>
      <c r="AMJ195"/>
    </row>
    <row r="196" spans="1:1024" s="55" customFormat="1">
      <c r="A196" s="55" t="s">
        <v>23</v>
      </c>
      <c r="C196" s="56"/>
      <c r="E196" s="57">
        <v>16000</v>
      </c>
      <c r="F196" s="57">
        <v>16000</v>
      </c>
      <c r="G196" s="57">
        <v>16000</v>
      </c>
      <c r="H196" s="58">
        <f t="shared" si="13"/>
        <v>1</v>
      </c>
      <c r="I196" s="58">
        <f t="shared" si="15"/>
        <v>1</v>
      </c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ALL196"/>
      <c r="ALM196"/>
      <c r="ALN196"/>
      <c r="ALO196"/>
      <c r="ALP196"/>
      <c r="ALQ196"/>
      <c r="ALR196"/>
      <c r="ALS196"/>
      <c r="ALT196"/>
      <c r="ALU196"/>
      <c r="ALV196"/>
      <c r="ALW196"/>
      <c r="ALX196"/>
      <c r="ALY196"/>
      <c r="ALZ196"/>
      <c r="AMA196"/>
      <c r="AMB196"/>
      <c r="AMC196"/>
      <c r="AMD196"/>
      <c r="AME196"/>
      <c r="AMF196"/>
      <c r="AMG196"/>
      <c r="AMH196"/>
      <c r="AMI196"/>
      <c r="AMJ196"/>
    </row>
    <row r="197" spans="1:1024" s="55" customFormat="1">
      <c r="A197" s="55">
        <v>3</v>
      </c>
      <c r="B197" s="55" t="s">
        <v>18</v>
      </c>
      <c r="C197" s="56" t="s">
        <v>90</v>
      </c>
      <c r="E197" s="57">
        <v>16000</v>
      </c>
      <c r="F197" s="57">
        <v>16000</v>
      </c>
      <c r="G197" s="57">
        <v>16000</v>
      </c>
      <c r="H197" s="58">
        <f t="shared" si="13"/>
        <v>1</v>
      </c>
      <c r="I197" s="58">
        <f t="shared" si="15"/>
        <v>1</v>
      </c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ALL197"/>
      <c r="ALM197"/>
      <c r="ALN197"/>
      <c r="ALO197"/>
      <c r="ALP197"/>
      <c r="ALQ197"/>
      <c r="ALR197"/>
      <c r="ALS197"/>
      <c r="ALT197"/>
      <c r="ALU197"/>
      <c r="ALV197"/>
      <c r="ALW197"/>
      <c r="ALX197"/>
      <c r="ALY197"/>
      <c r="ALZ197"/>
      <c r="AMA197"/>
      <c r="AMB197"/>
      <c r="AMC197"/>
      <c r="AMD197"/>
      <c r="AME197"/>
      <c r="AMF197"/>
      <c r="AMG197"/>
      <c r="AMH197"/>
      <c r="AMI197"/>
      <c r="AMJ197"/>
    </row>
    <row r="198" spans="1:1024" s="55" customFormat="1">
      <c r="A198" s="55">
        <v>34</v>
      </c>
      <c r="B198" s="55" t="s">
        <v>52</v>
      </c>
      <c r="C198" s="56" t="s">
        <v>90</v>
      </c>
      <c r="E198" s="57">
        <v>16000</v>
      </c>
      <c r="F198" s="57">
        <v>16000</v>
      </c>
      <c r="G198" s="57">
        <v>16000</v>
      </c>
      <c r="H198" s="58">
        <f t="shared" si="13"/>
        <v>1</v>
      </c>
      <c r="I198" s="58">
        <f t="shared" si="15"/>
        <v>1</v>
      </c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ALL198"/>
      <c r="ALM198"/>
      <c r="ALN198"/>
      <c r="ALO198"/>
      <c r="ALP198"/>
      <c r="ALQ198"/>
      <c r="ALR198"/>
      <c r="ALS198"/>
      <c r="ALT198"/>
      <c r="ALU198"/>
      <c r="ALV198"/>
      <c r="ALW198"/>
      <c r="ALX198"/>
      <c r="ALY198"/>
      <c r="ALZ198"/>
      <c r="AMA198"/>
      <c r="AMB198"/>
      <c r="AMC198"/>
      <c r="AMD198"/>
      <c r="AME198"/>
      <c r="AMF198"/>
      <c r="AMG198"/>
      <c r="AMH198"/>
      <c r="AMI198"/>
      <c r="AMJ198"/>
    </row>
    <row r="199" spans="1:1024" s="55" customFormat="1">
      <c r="A199" s="55">
        <v>343</v>
      </c>
      <c r="B199" s="55" t="s">
        <v>54</v>
      </c>
      <c r="C199" s="56" t="s">
        <v>90</v>
      </c>
      <c r="E199" s="57">
        <v>16000</v>
      </c>
      <c r="F199" s="57">
        <v>16000</v>
      </c>
      <c r="G199" s="57">
        <v>16000</v>
      </c>
      <c r="H199" s="58">
        <f t="shared" si="13"/>
        <v>1</v>
      </c>
      <c r="I199" s="58">
        <f t="shared" si="15"/>
        <v>1</v>
      </c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ALL199"/>
      <c r="ALM199"/>
      <c r="ALN199"/>
      <c r="ALO199"/>
      <c r="ALP199"/>
      <c r="ALQ199"/>
      <c r="ALR199"/>
      <c r="ALS199"/>
      <c r="ALT199"/>
      <c r="ALU199"/>
      <c r="ALV199"/>
      <c r="ALW199"/>
      <c r="ALX199"/>
      <c r="ALY199"/>
      <c r="ALZ199"/>
      <c r="AMA199"/>
      <c r="AMB199"/>
      <c r="AMC199"/>
      <c r="AMD199"/>
      <c r="AME199"/>
      <c r="AMF199"/>
      <c r="AMG199"/>
      <c r="AMH199"/>
      <c r="AMI199"/>
      <c r="AMJ199"/>
    </row>
    <row r="200" spans="1:1024" s="49" customFormat="1">
      <c r="A200" s="49" t="s">
        <v>93</v>
      </c>
      <c r="C200" s="51"/>
      <c r="E200" s="52">
        <f>SUM(E202)</f>
        <v>12000</v>
      </c>
      <c r="F200" s="52">
        <f>SUM(F202)</f>
        <v>12000</v>
      </c>
      <c r="G200" s="52">
        <v>12000</v>
      </c>
      <c r="H200" s="53">
        <f t="shared" si="13"/>
        <v>1</v>
      </c>
      <c r="I200" s="53">
        <f t="shared" si="15"/>
        <v>1</v>
      </c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ALL200"/>
      <c r="ALM200"/>
      <c r="ALN200"/>
      <c r="ALO200"/>
      <c r="ALP200"/>
      <c r="ALQ200"/>
      <c r="ALR200"/>
      <c r="ALS200"/>
      <c r="ALT200"/>
      <c r="ALU200"/>
      <c r="ALV200"/>
      <c r="ALW200"/>
      <c r="ALX200"/>
      <c r="ALY200"/>
      <c r="ALZ200"/>
      <c r="AMA200"/>
      <c r="AMB200"/>
      <c r="AMC200"/>
      <c r="AMD200"/>
      <c r="AME200"/>
      <c r="AMF200"/>
      <c r="AMG200"/>
      <c r="AMH200"/>
      <c r="AMI200"/>
      <c r="AMJ200"/>
    </row>
    <row r="201" spans="1:1024" s="55" customFormat="1">
      <c r="A201" s="55" t="s">
        <v>23</v>
      </c>
      <c r="C201" s="56"/>
      <c r="E201" s="57">
        <v>12000</v>
      </c>
      <c r="F201" s="57">
        <v>12000</v>
      </c>
      <c r="G201" s="57">
        <v>12000</v>
      </c>
      <c r="H201" s="58">
        <f t="shared" si="13"/>
        <v>1</v>
      </c>
      <c r="I201" s="58">
        <f t="shared" si="15"/>
        <v>1</v>
      </c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ALL201"/>
      <c r="ALM201"/>
      <c r="ALN201"/>
      <c r="ALO201"/>
      <c r="ALP201"/>
      <c r="ALQ201"/>
      <c r="ALR201"/>
      <c r="ALS201"/>
      <c r="ALT201"/>
      <c r="ALU201"/>
      <c r="ALV201"/>
      <c r="ALW201"/>
      <c r="ALX201"/>
      <c r="ALY201"/>
      <c r="ALZ201"/>
      <c r="AMA201"/>
      <c r="AMB201"/>
      <c r="AMC201"/>
      <c r="AMD201"/>
      <c r="AME201"/>
      <c r="AMF201"/>
      <c r="AMG201"/>
      <c r="AMH201"/>
      <c r="AMI201"/>
      <c r="AMJ201"/>
    </row>
    <row r="202" spans="1:1024" s="55" customFormat="1">
      <c r="A202" s="55">
        <v>3</v>
      </c>
      <c r="B202" s="55" t="s">
        <v>18</v>
      </c>
      <c r="C202" s="56" t="s">
        <v>94</v>
      </c>
      <c r="E202" s="57">
        <f>SUM(E203)</f>
        <v>12000</v>
      </c>
      <c r="F202" s="57">
        <v>12000</v>
      </c>
      <c r="G202" s="57">
        <v>12000</v>
      </c>
      <c r="H202" s="58">
        <f t="shared" si="13"/>
        <v>1</v>
      </c>
      <c r="I202" s="58">
        <f t="shared" si="15"/>
        <v>1</v>
      </c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ALL202"/>
      <c r="ALM202"/>
      <c r="ALN202"/>
      <c r="ALO202"/>
      <c r="ALP202"/>
      <c r="ALQ202"/>
      <c r="ALR202"/>
      <c r="ALS202"/>
      <c r="ALT202"/>
      <c r="ALU202"/>
      <c r="ALV202"/>
      <c r="ALW202"/>
      <c r="ALX202"/>
      <c r="ALY202"/>
      <c r="ALZ202"/>
      <c r="AMA202"/>
      <c r="AMB202"/>
      <c r="AMC202"/>
      <c r="AMD202"/>
      <c r="AME202"/>
      <c r="AMF202"/>
      <c r="AMG202"/>
      <c r="AMH202"/>
      <c r="AMI202"/>
      <c r="AMJ202"/>
    </row>
    <row r="203" spans="1:1024" s="55" customFormat="1">
      <c r="A203" s="55">
        <v>32</v>
      </c>
      <c r="B203" s="55" t="s">
        <v>46</v>
      </c>
      <c r="C203" s="56" t="s">
        <v>94</v>
      </c>
      <c r="E203" s="57">
        <f>SUM(E204)</f>
        <v>12000</v>
      </c>
      <c r="F203" s="57">
        <v>12000</v>
      </c>
      <c r="G203" s="57">
        <v>12000</v>
      </c>
      <c r="H203" s="58">
        <f t="shared" si="13"/>
        <v>1</v>
      </c>
      <c r="I203" s="58">
        <f t="shared" si="15"/>
        <v>1</v>
      </c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ALL203"/>
      <c r="ALM203"/>
      <c r="ALN203"/>
      <c r="ALO203"/>
      <c r="ALP203"/>
      <c r="ALQ203"/>
      <c r="ALR203"/>
      <c r="ALS203"/>
      <c r="ALT203"/>
      <c r="ALU203"/>
      <c r="ALV203"/>
      <c r="ALW203"/>
      <c r="ALX203"/>
      <c r="ALY203"/>
      <c r="ALZ203"/>
      <c r="AMA203"/>
      <c r="AMB203"/>
      <c r="AMC203"/>
      <c r="AMD203"/>
      <c r="AME203"/>
      <c r="AMF203"/>
      <c r="AMG203"/>
      <c r="AMH203"/>
      <c r="AMI203"/>
      <c r="AMJ203"/>
    </row>
    <row r="204" spans="1:1024" s="55" customFormat="1">
      <c r="A204" s="55">
        <v>323</v>
      </c>
      <c r="B204" s="55" t="s">
        <v>49</v>
      </c>
      <c r="C204" s="56" t="s">
        <v>94</v>
      </c>
      <c r="E204" s="57">
        <v>12000</v>
      </c>
      <c r="F204" s="57">
        <v>12000</v>
      </c>
      <c r="G204" s="57">
        <v>12000</v>
      </c>
      <c r="H204" s="58">
        <f t="shared" si="13"/>
        <v>1</v>
      </c>
      <c r="I204" s="58">
        <f t="shared" si="15"/>
        <v>1</v>
      </c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ALL204"/>
      <c r="ALM204"/>
      <c r="ALN204"/>
      <c r="ALO204"/>
      <c r="ALP204"/>
      <c r="ALQ204"/>
      <c r="ALR204"/>
      <c r="ALS204"/>
      <c r="ALT204"/>
      <c r="ALU204"/>
      <c r="ALV204"/>
      <c r="ALW204"/>
      <c r="ALX204"/>
      <c r="ALY204"/>
      <c r="ALZ204"/>
      <c r="AMA204"/>
      <c r="AMB204"/>
      <c r="AMC204"/>
      <c r="AMD204"/>
      <c r="AME204"/>
      <c r="AMF204"/>
      <c r="AMG204"/>
      <c r="AMH204"/>
      <c r="AMI204"/>
      <c r="AMJ204"/>
    </row>
    <row r="205" spans="1:1024" s="49" customFormat="1">
      <c r="A205" s="49" t="s">
        <v>95</v>
      </c>
      <c r="C205" s="51"/>
      <c r="E205" s="52">
        <f>SUM(E207)</f>
        <v>2000</v>
      </c>
      <c r="F205" s="52">
        <f>SUM(F207)</f>
        <v>2000</v>
      </c>
      <c r="G205" s="52">
        <f>SUM(G207)</f>
        <v>2000</v>
      </c>
      <c r="H205" s="53">
        <f t="shared" si="13"/>
        <v>1</v>
      </c>
      <c r="I205" s="53">
        <f t="shared" si="15"/>
        <v>1</v>
      </c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ALL205"/>
      <c r="ALM205"/>
      <c r="ALN205"/>
      <c r="ALO205"/>
      <c r="ALP205"/>
      <c r="ALQ205"/>
      <c r="ALR205"/>
      <c r="ALS205"/>
      <c r="ALT205"/>
      <c r="ALU205"/>
      <c r="ALV205"/>
      <c r="ALW205"/>
      <c r="ALX205"/>
      <c r="ALY205"/>
      <c r="ALZ205"/>
      <c r="AMA205"/>
      <c r="AMB205"/>
      <c r="AMC205"/>
      <c r="AMD205"/>
      <c r="AME205"/>
      <c r="AMF205"/>
      <c r="AMG205"/>
      <c r="AMH205"/>
      <c r="AMI205"/>
      <c r="AMJ205"/>
    </row>
    <row r="206" spans="1:1024" s="55" customFormat="1">
      <c r="A206" s="55" t="s">
        <v>23</v>
      </c>
      <c r="C206" s="56"/>
      <c r="E206" s="57">
        <v>2000</v>
      </c>
      <c r="F206" s="57">
        <v>2000</v>
      </c>
      <c r="G206" s="57">
        <v>2000</v>
      </c>
      <c r="H206" s="58">
        <f t="shared" si="13"/>
        <v>1</v>
      </c>
      <c r="I206" s="58">
        <f t="shared" si="15"/>
        <v>1</v>
      </c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ALL206"/>
      <c r="ALM206"/>
      <c r="ALN206"/>
      <c r="ALO206"/>
      <c r="ALP206"/>
      <c r="ALQ206"/>
      <c r="ALR206"/>
      <c r="ALS206"/>
      <c r="ALT206"/>
      <c r="ALU206"/>
      <c r="ALV206"/>
      <c r="ALW206"/>
      <c r="ALX206"/>
      <c r="ALY206"/>
      <c r="ALZ206"/>
      <c r="AMA206"/>
      <c r="AMB206"/>
      <c r="AMC206"/>
      <c r="AMD206"/>
      <c r="AME206"/>
      <c r="AMF206"/>
      <c r="AMG206"/>
      <c r="AMH206"/>
      <c r="AMI206"/>
      <c r="AMJ206"/>
    </row>
    <row r="207" spans="1:1024" s="55" customFormat="1">
      <c r="A207" s="55">
        <v>3</v>
      </c>
      <c r="B207" s="55" t="s">
        <v>18</v>
      </c>
      <c r="C207" s="56" t="s">
        <v>96</v>
      </c>
      <c r="E207" s="57">
        <f>SUM(E208)</f>
        <v>2000</v>
      </c>
      <c r="F207" s="57">
        <v>2000</v>
      </c>
      <c r="G207" s="57">
        <v>2000</v>
      </c>
      <c r="H207" s="58">
        <f t="shared" si="13"/>
        <v>1</v>
      </c>
      <c r="I207" s="58">
        <f t="shared" si="15"/>
        <v>1</v>
      </c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ALL207"/>
      <c r="ALM207"/>
      <c r="ALN207"/>
      <c r="ALO207"/>
      <c r="ALP207"/>
      <c r="ALQ207"/>
      <c r="ALR207"/>
      <c r="ALS207"/>
      <c r="ALT207"/>
      <c r="ALU207"/>
      <c r="ALV207"/>
      <c r="ALW207"/>
      <c r="ALX207"/>
      <c r="ALY207"/>
      <c r="ALZ207"/>
      <c r="AMA207"/>
      <c r="AMB207"/>
      <c r="AMC207"/>
      <c r="AMD207"/>
      <c r="AME207"/>
      <c r="AMF207"/>
      <c r="AMG207"/>
      <c r="AMH207"/>
      <c r="AMI207"/>
      <c r="AMJ207"/>
    </row>
    <row r="208" spans="1:1024" s="55" customFormat="1">
      <c r="A208" s="55">
        <v>38</v>
      </c>
      <c r="B208" s="55" t="s">
        <v>67</v>
      </c>
      <c r="C208" s="56" t="s">
        <v>96</v>
      </c>
      <c r="E208" s="57">
        <f>SUM(E209)</f>
        <v>2000</v>
      </c>
      <c r="F208" s="57">
        <v>2000</v>
      </c>
      <c r="G208" s="57">
        <v>2000</v>
      </c>
      <c r="H208" s="58">
        <f t="shared" si="13"/>
        <v>1</v>
      </c>
      <c r="I208" s="58">
        <f t="shared" si="15"/>
        <v>1</v>
      </c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ALL208"/>
      <c r="ALM208"/>
      <c r="ALN208"/>
      <c r="ALO208"/>
      <c r="ALP208"/>
      <c r="ALQ208"/>
      <c r="ALR208"/>
      <c r="ALS208"/>
      <c r="ALT208"/>
      <c r="ALU208"/>
      <c r="ALV208"/>
      <c r="ALW208"/>
      <c r="ALX208"/>
      <c r="ALY208"/>
      <c r="ALZ208"/>
      <c r="AMA208"/>
      <c r="AMB208"/>
      <c r="AMC208"/>
      <c r="AMD208"/>
      <c r="AME208"/>
      <c r="AMF208"/>
      <c r="AMG208"/>
      <c r="AMH208"/>
      <c r="AMI208"/>
      <c r="AMJ208"/>
    </row>
    <row r="209" spans="1:1024" s="55" customFormat="1">
      <c r="A209" s="55">
        <v>381</v>
      </c>
      <c r="B209" s="55" t="s">
        <v>97</v>
      </c>
      <c r="C209" s="56" t="s">
        <v>96</v>
      </c>
      <c r="E209" s="57">
        <v>2000</v>
      </c>
      <c r="F209" s="57">
        <v>2000</v>
      </c>
      <c r="G209" s="57">
        <v>2000</v>
      </c>
      <c r="H209" s="58">
        <f t="shared" si="13"/>
        <v>1</v>
      </c>
      <c r="I209" s="58">
        <f t="shared" si="15"/>
        <v>1</v>
      </c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ALL209"/>
      <c r="ALM209"/>
      <c r="ALN209"/>
      <c r="ALO209"/>
      <c r="ALP209"/>
      <c r="ALQ209"/>
      <c r="ALR209"/>
      <c r="ALS209"/>
      <c r="ALT209"/>
      <c r="ALU209"/>
      <c r="ALV209"/>
      <c r="ALW209"/>
      <c r="ALX209"/>
      <c r="ALY209"/>
      <c r="ALZ209"/>
      <c r="AMA209"/>
      <c r="AMB209"/>
      <c r="AMC209"/>
      <c r="AMD209"/>
      <c r="AME209"/>
      <c r="AMF209"/>
      <c r="AMG209"/>
      <c r="AMH209"/>
      <c r="AMI209"/>
      <c r="AMJ209"/>
    </row>
    <row r="210" spans="1:1024" s="49" customFormat="1">
      <c r="A210" s="49" t="s">
        <v>98</v>
      </c>
      <c r="C210" s="51"/>
      <c r="E210" s="52">
        <v>5000</v>
      </c>
      <c r="F210" s="52">
        <v>5000</v>
      </c>
      <c r="G210" s="52">
        <v>5000</v>
      </c>
      <c r="H210" s="53">
        <f t="shared" si="13"/>
        <v>1</v>
      </c>
      <c r="I210" s="53">
        <f t="shared" si="15"/>
        <v>1</v>
      </c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ALL210"/>
      <c r="ALM210"/>
      <c r="ALN210"/>
      <c r="ALO210"/>
      <c r="ALP210"/>
      <c r="ALQ210"/>
      <c r="ALR210"/>
      <c r="ALS210"/>
      <c r="ALT210"/>
      <c r="ALU210"/>
      <c r="ALV210"/>
      <c r="ALW210"/>
      <c r="ALX210"/>
      <c r="ALY210"/>
      <c r="ALZ210"/>
      <c r="AMA210"/>
      <c r="AMB210"/>
      <c r="AMC210"/>
      <c r="AMD210"/>
      <c r="AME210"/>
      <c r="AMF210"/>
      <c r="AMG210"/>
      <c r="AMH210"/>
      <c r="AMI210"/>
      <c r="AMJ210"/>
    </row>
    <row r="211" spans="1:1024" s="55" customFormat="1">
      <c r="A211" s="55" t="s">
        <v>23</v>
      </c>
      <c r="C211" s="56"/>
      <c r="E211" s="57">
        <v>5000</v>
      </c>
      <c r="F211" s="57">
        <v>5000</v>
      </c>
      <c r="G211" s="57">
        <v>5000</v>
      </c>
      <c r="H211" s="58">
        <f t="shared" si="13"/>
        <v>1</v>
      </c>
      <c r="I211" s="58">
        <f t="shared" si="15"/>
        <v>1</v>
      </c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ALL211"/>
      <c r="ALM211"/>
      <c r="ALN211"/>
      <c r="ALO211"/>
      <c r="ALP211"/>
      <c r="ALQ211"/>
      <c r="ALR211"/>
      <c r="ALS211"/>
      <c r="ALT211"/>
      <c r="ALU211"/>
      <c r="ALV211"/>
      <c r="ALW211"/>
      <c r="ALX211"/>
      <c r="ALY211"/>
      <c r="ALZ211"/>
      <c r="AMA211"/>
      <c r="AMB211"/>
      <c r="AMC211"/>
      <c r="AMD211"/>
      <c r="AME211"/>
      <c r="AMF211"/>
      <c r="AMG211"/>
      <c r="AMH211"/>
      <c r="AMI211"/>
      <c r="AMJ211"/>
    </row>
    <row r="212" spans="1:1024" s="55" customFormat="1">
      <c r="A212" s="55">
        <v>3</v>
      </c>
      <c r="B212" s="55" t="s">
        <v>18</v>
      </c>
      <c r="C212" s="56" t="s">
        <v>99</v>
      </c>
      <c r="E212" s="57">
        <v>5000</v>
      </c>
      <c r="F212" s="57">
        <v>5000</v>
      </c>
      <c r="G212" s="57">
        <v>5000</v>
      </c>
      <c r="H212" s="58">
        <f t="shared" si="13"/>
        <v>1</v>
      </c>
      <c r="I212" s="58">
        <f t="shared" si="15"/>
        <v>1</v>
      </c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ALL212"/>
      <c r="ALM212"/>
      <c r="ALN212"/>
      <c r="ALO212"/>
      <c r="ALP212"/>
      <c r="ALQ212"/>
      <c r="ALR212"/>
      <c r="ALS212"/>
      <c r="ALT212"/>
      <c r="ALU212"/>
      <c r="ALV212"/>
      <c r="ALW212"/>
      <c r="ALX212"/>
      <c r="ALY212"/>
      <c r="ALZ212"/>
      <c r="AMA212"/>
      <c r="AMB212"/>
      <c r="AMC212"/>
      <c r="AMD212"/>
      <c r="AME212"/>
      <c r="AMF212"/>
      <c r="AMG212"/>
      <c r="AMH212"/>
      <c r="AMI212"/>
      <c r="AMJ212"/>
    </row>
    <row r="213" spans="1:1024" s="55" customFormat="1">
      <c r="A213" s="55">
        <v>32</v>
      </c>
      <c r="B213" s="55" t="s">
        <v>52</v>
      </c>
      <c r="C213" s="56" t="s">
        <v>99</v>
      </c>
      <c r="E213" s="57">
        <v>5000</v>
      </c>
      <c r="F213" s="57">
        <v>5000</v>
      </c>
      <c r="G213" s="57">
        <v>5000</v>
      </c>
      <c r="H213" s="58">
        <f t="shared" ref="H213:H276" si="16">F213/E213</f>
        <v>1</v>
      </c>
      <c r="I213" s="58">
        <f t="shared" si="15"/>
        <v>1</v>
      </c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ALL213"/>
      <c r="ALM213"/>
      <c r="ALN213"/>
      <c r="ALO213"/>
      <c r="ALP213"/>
      <c r="ALQ213"/>
      <c r="ALR213"/>
      <c r="ALS213"/>
      <c r="ALT213"/>
      <c r="ALU213"/>
      <c r="ALV213"/>
      <c r="ALW213"/>
      <c r="ALX213"/>
      <c r="ALY213"/>
      <c r="ALZ213"/>
      <c r="AMA213"/>
      <c r="AMB213"/>
      <c r="AMC213"/>
      <c r="AMD213"/>
      <c r="AME213"/>
      <c r="AMF213"/>
      <c r="AMG213"/>
      <c r="AMH213"/>
      <c r="AMI213"/>
      <c r="AMJ213"/>
    </row>
    <row r="214" spans="1:1024" s="55" customFormat="1">
      <c r="A214" s="55">
        <v>323</v>
      </c>
      <c r="B214" s="55" t="s">
        <v>59</v>
      </c>
      <c r="C214" s="56" t="s">
        <v>99</v>
      </c>
      <c r="E214" s="57">
        <v>5000</v>
      </c>
      <c r="F214" s="57">
        <v>5000</v>
      </c>
      <c r="G214" s="57">
        <v>5000</v>
      </c>
      <c r="H214" s="58">
        <f t="shared" si="16"/>
        <v>1</v>
      </c>
      <c r="I214" s="58">
        <f t="shared" si="15"/>
        <v>1</v>
      </c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ALL214"/>
      <c r="ALM214"/>
      <c r="ALN214"/>
      <c r="ALO214"/>
      <c r="ALP214"/>
      <c r="ALQ214"/>
      <c r="ALR214"/>
      <c r="ALS214"/>
      <c r="ALT214"/>
      <c r="ALU214"/>
      <c r="ALV214"/>
      <c r="ALW214"/>
      <c r="ALX214"/>
      <c r="ALY214"/>
      <c r="ALZ214"/>
      <c r="AMA214"/>
      <c r="AMB214"/>
      <c r="AMC214"/>
      <c r="AMD214"/>
      <c r="AME214"/>
      <c r="AMF214"/>
      <c r="AMG214"/>
      <c r="AMH214"/>
      <c r="AMI214"/>
      <c r="AMJ214"/>
    </row>
    <row r="215" spans="1:1024" s="49" customFormat="1">
      <c r="A215" s="49" t="s">
        <v>100</v>
      </c>
      <c r="C215" s="51"/>
      <c r="E215" s="52">
        <v>35000</v>
      </c>
      <c r="F215" s="52">
        <v>25000</v>
      </c>
      <c r="G215" s="52">
        <v>25000</v>
      </c>
      <c r="H215" s="53">
        <f t="shared" si="16"/>
        <v>0.7142857142857143</v>
      </c>
      <c r="I215" s="53">
        <f t="shared" si="15"/>
        <v>1</v>
      </c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ALL215"/>
      <c r="ALM215"/>
      <c r="ALN215"/>
      <c r="ALO215"/>
      <c r="ALP215"/>
      <c r="ALQ215"/>
      <c r="ALR215"/>
      <c r="ALS215"/>
      <c r="ALT215"/>
      <c r="ALU215"/>
      <c r="ALV215"/>
      <c r="ALW215"/>
      <c r="ALX215"/>
      <c r="ALY215"/>
      <c r="ALZ215"/>
      <c r="AMA215"/>
      <c r="AMB215"/>
      <c r="AMC215"/>
      <c r="AMD215"/>
      <c r="AME215"/>
      <c r="AMF215"/>
      <c r="AMG215"/>
      <c r="AMH215"/>
      <c r="AMI215"/>
      <c r="AMJ215"/>
    </row>
    <row r="216" spans="1:1024" s="55" customFormat="1">
      <c r="A216" s="55" t="s">
        <v>17</v>
      </c>
      <c r="C216" s="56"/>
      <c r="D216" s="55" t="s">
        <v>1</v>
      </c>
      <c r="E216" s="57">
        <v>35000</v>
      </c>
      <c r="F216" s="57">
        <v>25000</v>
      </c>
      <c r="G216" s="57">
        <v>25000</v>
      </c>
      <c r="H216" s="58">
        <f t="shared" si="16"/>
        <v>0.7142857142857143</v>
      </c>
      <c r="I216" s="58">
        <f t="shared" ref="I216:I241" si="17">G216/F216</f>
        <v>1</v>
      </c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ALL216"/>
      <c r="ALM216"/>
      <c r="ALN216"/>
      <c r="ALO216"/>
      <c r="ALP216"/>
      <c r="ALQ216"/>
      <c r="ALR216"/>
      <c r="ALS216"/>
      <c r="ALT216"/>
      <c r="ALU216"/>
      <c r="ALV216"/>
      <c r="ALW216"/>
      <c r="ALX216"/>
      <c r="ALY216"/>
      <c r="ALZ216"/>
      <c r="AMA216"/>
      <c r="AMB216"/>
      <c r="AMC216"/>
      <c r="AMD216"/>
      <c r="AME216"/>
      <c r="AMF216"/>
      <c r="AMG216"/>
      <c r="AMH216"/>
      <c r="AMI216"/>
      <c r="AMJ216"/>
    </row>
    <row r="217" spans="1:1024" s="55" customFormat="1">
      <c r="A217" s="55">
        <v>3</v>
      </c>
      <c r="B217" s="55" t="s">
        <v>18</v>
      </c>
      <c r="C217" s="56" t="s">
        <v>101</v>
      </c>
      <c r="E217" s="57">
        <v>35000</v>
      </c>
      <c r="F217" s="57">
        <v>25000</v>
      </c>
      <c r="G217" s="57">
        <v>25000</v>
      </c>
      <c r="H217" s="58">
        <f t="shared" si="16"/>
        <v>0.7142857142857143</v>
      </c>
      <c r="I217" s="58">
        <f t="shared" si="17"/>
        <v>1</v>
      </c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ALL217"/>
      <c r="ALM217"/>
      <c r="ALN217"/>
      <c r="ALO217"/>
      <c r="ALP217"/>
      <c r="ALQ217"/>
      <c r="ALR217"/>
      <c r="ALS217"/>
      <c r="ALT217"/>
      <c r="ALU217"/>
      <c r="ALV217"/>
      <c r="ALW217"/>
      <c r="ALX217"/>
      <c r="ALY217"/>
      <c r="ALZ217"/>
      <c r="AMA217"/>
      <c r="AMB217"/>
      <c r="AMC217"/>
      <c r="AMD217"/>
      <c r="AME217"/>
      <c r="AMF217"/>
      <c r="AMG217"/>
      <c r="AMH217"/>
      <c r="AMI217"/>
      <c r="AMJ217"/>
    </row>
    <row r="218" spans="1:1024" s="55" customFormat="1">
      <c r="A218" s="55">
        <v>38</v>
      </c>
      <c r="B218" s="55" t="s">
        <v>102</v>
      </c>
      <c r="C218" s="56" t="s">
        <v>101</v>
      </c>
      <c r="E218" s="57">
        <v>35000</v>
      </c>
      <c r="F218" s="57">
        <v>25000</v>
      </c>
      <c r="G218" s="57">
        <v>25000</v>
      </c>
      <c r="H218" s="58">
        <f t="shared" si="16"/>
        <v>0.7142857142857143</v>
      </c>
      <c r="I218" s="58">
        <f t="shared" si="17"/>
        <v>1</v>
      </c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ALL218"/>
      <c r="ALM218"/>
      <c r="ALN218"/>
      <c r="ALO218"/>
      <c r="ALP218"/>
      <c r="ALQ218"/>
      <c r="ALR218"/>
      <c r="ALS218"/>
      <c r="ALT218"/>
      <c r="ALU218"/>
      <c r="ALV218"/>
      <c r="ALW218"/>
      <c r="ALX218"/>
      <c r="ALY218"/>
      <c r="ALZ218"/>
      <c r="AMA218"/>
      <c r="AMB218"/>
      <c r="AMC218"/>
      <c r="AMD218"/>
      <c r="AME218"/>
      <c r="AMF218"/>
      <c r="AMG218"/>
      <c r="AMH218"/>
      <c r="AMI218"/>
      <c r="AMJ218"/>
    </row>
    <row r="219" spans="1:1024" s="55" customFormat="1">
      <c r="A219" s="55">
        <v>381</v>
      </c>
      <c r="B219" s="55" t="s">
        <v>26</v>
      </c>
      <c r="C219" s="56" t="s">
        <v>101</v>
      </c>
      <c r="E219" s="57">
        <v>35000</v>
      </c>
      <c r="F219" s="57">
        <v>25000</v>
      </c>
      <c r="G219" s="57">
        <v>25000</v>
      </c>
      <c r="H219" s="58">
        <f t="shared" si="16"/>
        <v>0.7142857142857143</v>
      </c>
      <c r="I219" s="58">
        <f t="shared" si="17"/>
        <v>1</v>
      </c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ALL219"/>
      <c r="ALM219"/>
      <c r="ALN219"/>
      <c r="ALO219"/>
      <c r="ALP219"/>
      <c r="ALQ219"/>
      <c r="ALR219"/>
      <c r="ALS219"/>
      <c r="ALT219"/>
      <c r="ALU219"/>
      <c r="ALV219"/>
      <c r="ALW219"/>
      <c r="ALX219"/>
      <c r="ALY219"/>
      <c r="ALZ219"/>
      <c r="AMA219"/>
      <c r="AMB219"/>
      <c r="AMC219"/>
      <c r="AMD219"/>
      <c r="AME219"/>
      <c r="AMF219"/>
      <c r="AMG219"/>
      <c r="AMH219"/>
      <c r="AMI219"/>
      <c r="AMJ219"/>
    </row>
    <row r="220" spans="1:1024" s="49" customFormat="1">
      <c r="A220" s="49" t="s">
        <v>103</v>
      </c>
      <c r="C220" s="51"/>
      <c r="E220" s="52">
        <v>45000</v>
      </c>
      <c r="F220" s="52">
        <v>45000</v>
      </c>
      <c r="G220" s="52">
        <v>45000</v>
      </c>
      <c r="H220" s="53">
        <f t="shared" si="16"/>
        <v>1</v>
      </c>
      <c r="I220" s="53">
        <f t="shared" si="17"/>
        <v>1</v>
      </c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ALL220"/>
      <c r="ALM220"/>
      <c r="ALN220"/>
      <c r="ALO220"/>
      <c r="ALP220"/>
      <c r="ALQ220"/>
      <c r="ALR220"/>
      <c r="ALS220"/>
      <c r="ALT220"/>
      <c r="ALU220"/>
      <c r="ALV220"/>
      <c r="ALW220"/>
      <c r="ALX220"/>
      <c r="ALY220"/>
      <c r="ALZ220"/>
      <c r="AMA220"/>
      <c r="AMB220"/>
      <c r="AMC220"/>
      <c r="AMD220"/>
      <c r="AME220"/>
      <c r="AMF220"/>
      <c r="AMG220"/>
      <c r="AMH220"/>
      <c r="AMI220"/>
      <c r="AMJ220"/>
    </row>
    <row r="221" spans="1:1024" s="55" customFormat="1">
      <c r="A221" s="55" t="s">
        <v>23</v>
      </c>
      <c r="C221" s="56"/>
      <c r="E221" s="57">
        <v>45000</v>
      </c>
      <c r="F221" s="57">
        <v>45000</v>
      </c>
      <c r="G221" s="57">
        <v>45000</v>
      </c>
      <c r="H221" s="58">
        <f t="shared" si="16"/>
        <v>1</v>
      </c>
      <c r="I221" s="58">
        <f t="shared" si="17"/>
        <v>1</v>
      </c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ALL221"/>
      <c r="ALM221"/>
      <c r="ALN221"/>
      <c r="ALO221"/>
      <c r="ALP221"/>
      <c r="ALQ221"/>
      <c r="ALR221"/>
      <c r="ALS221"/>
      <c r="ALT221"/>
      <c r="ALU221"/>
      <c r="ALV221"/>
      <c r="ALW221"/>
      <c r="ALX221"/>
      <c r="ALY221"/>
      <c r="ALZ221"/>
      <c r="AMA221"/>
      <c r="AMB221"/>
      <c r="AMC221"/>
      <c r="AMD221"/>
      <c r="AME221"/>
      <c r="AMF221"/>
      <c r="AMG221"/>
      <c r="AMH221"/>
      <c r="AMI221"/>
      <c r="AMJ221"/>
    </row>
    <row r="222" spans="1:1024" s="55" customFormat="1">
      <c r="A222" s="55">
        <v>3</v>
      </c>
      <c r="B222" s="55" t="s">
        <v>18</v>
      </c>
      <c r="C222" s="56" t="s">
        <v>104</v>
      </c>
      <c r="E222" s="57">
        <v>45000</v>
      </c>
      <c r="F222" s="57">
        <v>45000</v>
      </c>
      <c r="G222" s="57">
        <v>45000</v>
      </c>
      <c r="H222" s="58">
        <f t="shared" si="16"/>
        <v>1</v>
      </c>
      <c r="I222" s="58">
        <f t="shared" si="17"/>
        <v>1</v>
      </c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ALL222"/>
      <c r="ALM222"/>
      <c r="ALN222"/>
      <c r="ALO222"/>
      <c r="ALP222"/>
      <c r="ALQ222"/>
      <c r="ALR222"/>
      <c r="ALS222"/>
      <c r="ALT222"/>
      <c r="ALU222"/>
      <c r="ALV222"/>
      <c r="ALW222"/>
      <c r="ALX222"/>
      <c r="ALY222"/>
      <c r="ALZ222"/>
      <c r="AMA222"/>
      <c r="AMB222"/>
      <c r="AMC222"/>
      <c r="AMD222"/>
      <c r="AME222"/>
      <c r="AMF222"/>
      <c r="AMG222"/>
      <c r="AMH222"/>
      <c r="AMI222"/>
      <c r="AMJ222"/>
    </row>
    <row r="223" spans="1:1024" s="55" customFormat="1">
      <c r="A223" s="55">
        <v>32</v>
      </c>
      <c r="B223" s="55" t="s">
        <v>46</v>
      </c>
      <c r="C223" s="56" t="s">
        <v>104</v>
      </c>
      <c r="E223" s="57">
        <v>45000</v>
      </c>
      <c r="F223" s="57">
        <v>45000</v>
      </c>
      <c r="G223" s="57">
        <v>45000</v>
      </c>
      <c r="H223" s="58">
        <f t="shared" si="16"/>
        <v>1</v>
      </c>
      <c r="I223" s="58">
        <f t="shared" si="17"/>
        <v>1</v>
      </c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ALL223"/>
      <c r="ALM223"/>
      <c r="ALN223"/>
      <c r="ALO223"/>
      <c r="ALP223"/>
      <c r="ALQ223"/>
      <c r="ALR223"/>
      <c r="ALS223"/>
      <c r="ALT223"/>
      <c r="ALU223"/>
      <c r="ALV223"/>
      <c r="ALW223"/>
      <c r="ALX223"/>
      <c r="ALY223"/>
      <c r="ALZ223"/>
      <c r="AMA223"/>
      <c r="AMB223"/>
      <c r="AMC223"/>
      <c r="AMD223"/>
      <c r="AME223"/>
      <c r="AMF223"/>
      <c r="AMG223"/>
      <c r="AMH223"/>
      <c r="AMI223"/>
      <c r="AMJ223"/>
    </row>
    <row r="224" spans="1:1024" s="55" customFormat="1">
      <c r="A224" s="55">
        <v>323</v>
      </c>
      <c r="B224" s="55" t="s">
        <v>49</v>
      </c>
      <c r="C224" s="56" t="s">
        <v>104</v>
      </c>
      <c r="E224" s="57">
        <v>45000</v>
      </c>
      <c r="F224" s="57">
        <v>45000</v>
      </c>
      <c r="G224" s="57">
        <v>45000</v>
      </c>
      <c r="H224" s="58">
        <f t="shared" si="16"/>
        <v>1</v>
      </c>
      <c r="I224" s="58">
        <f t="shared" si="17"/>
        <v>1</v>
      </c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ALL224"/>
      <c r="ALM224"/>
      <c r="ALN224"/>
      <c r="ALO224"/>
      <c r="ALP224"/>
      <c r="ALQ224"/>
      <c r="ALR224"/>
      <c r="ALS224"/>
      <c r="ALT224"/>
      <c r="ALU224"/>
      <c r="ALV224"/>
      <c r="ALW224"/>
      <c r="ALX224"/>
      <c r="ALY224"/>
      <c r="ALZ224"/>
      <c r="AMA224"/>
      <c r="AMB224"/>
      <c r="AMC224"/>
      <c r="AMD224"/>
      <c r="AME224"/>
      <c r="AMF224"/>
      <c r="AMG224"/>
      <c r="AMH224"/>
      <c r="AMI224"/>
      <c r="AMJ224"/>
    </row>
    <row r="225" spans="1:1024" s="43" customFormat="1" ht="15.75">
      <c r="A225" s="43" t="s">
        <v>105</v>
      </c>
      <c r="C225" s="76"/>
      <c r="E225" s="46">
        <f>SUM(E226)</f>
        <v>30000</v>
      </c>
      <c r="F225" s="46">
        <f>SUM(F226)</f>
        <v>30000</v>
      </c>
      <c r="G225" s="46">
        <f>SUM(G226)</f>
        <v>30000</v>
      </c>
      <c r="H225" s="47">
        <f t="shared" si="16"/>
        <v>1</v>
      </c>
      <c r="I225" s="47">
        <f t="shared" si="17"/>
        <v>1</v>
      </c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ALL225"/>
      <c r="ALM225"/>
      <c r="ALN225"/>
      <c r="ALO225"/>
      <c r="ALP225"/>
      <c r="ALQ225"/>
      <c r="ALR225"/>
      <c r="ALS225"/>
      <c r="ALT225"/>
      <c r="ALU225"/>
      <c r="ALV225"/>
      <c r="ALW225"/>
      <c r="ALX225"/>
      <c r="ALY225"/>
      <c r="ALZ225"/>
      <c r="AMA225"/>
      <c r="AMB225"/>
      <c r="AMC225"/>
      <c r="AMD225"/>
      <c r="AME225"/>
      <c r="AMF225"/>
      <c r="AMG225"/>
      <c r="AMH225"/>
      <c r="AMI225"/>
      <c r="AMJ225"/>
    </row>
    <row r="226" spans="1:1024" s="49" customFormat="1">
      <c r="A226" s="49" t="s">
        <v>106</v>
      </c>
      <c r="C226" s="51"/>
      <c r="E226" s="52">
        <f>SUM(E228)</f>
        <v>30000</v>
      </c>
      <c r="F226" s="52">
        <f>SUM(F228)</f>
        <v>30000</v>
      </c>
      <c r="G226" s="52">
        <f>SUM(G228)</f>
        <v>30000</v>
      </c>
      <c r="H226" s="53">
        <f t="shared" si="16"/>
        <v>1</v>
      </c>
      <c r="I226" s="53">
        <f t="shared" si="17"/>
        <v>1</v>
      </c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ALL226"/>
      <c r="ALM226"/>
      <c r="ALN226"/>
      <c r="ALO226"/>
      <c r="ALP226"/>
      <c r="ALQ226"/>
      <c r="ALR226"/>
      <c r="ALS226"/>
      <c r="ALT226"/>
      <c r="ALU226"/>
      <c r="ALV226"/>
      <c r="ALW226"/>
      <c r="ALX226"/>
      <c r="ALY226"/>
      <c r="ALZ226"/>
      <c r="AMA226"/>
      <c r="AMB226"/>
      <c r="AMC226"/>
      <c r="AMD226"/>
      <c r="AME226"/>
      <c r="AMF226"/>
      <c r="AMG226"/>
      <c r="AMH226"/>
      <c r="AMI226"/>
      <c r="AMJ226"/>
    </row>
    <row r="227" spans="1:1024" s="55" customFormat="1">
      <c r="A227" s="55" t="s">
        <v>23</v>
      </c>
      <c r="C227" s="56"/>
      <c r="E227" s="57">
        <v>30000</v>
      </c>
      <c r="F227" s="57">
        <v>30000</v>
      </c>
      <c r="G227" s="57">
        <v>30000</v>
      </c>
      <c r="H227" s="58">
        <f t="shared" si="16"/>
        <v>1</v>
      </c>
      <c r="I227" s="58">
        <f t="shared" si="17"/>
        <v>1</v>
      </c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ALL227"/>
      <c r="ALM227"/>
      <c r="ALN227"/>
      <c r="ALO227"/>
      <c r="ALP227"/>
      <c r="ALQ227"/>
      <c r="ALR227"/>
      <c r="ALS227"/>
      <c r="ALT227"/>
      <c r="ALU227"/>
      <c r="ALV227"/>
      <c r="ALW227"/>
      <c r="ALX227"/>
      <c r="ALY227"/>
      <c r="ALZ227"/>
      <c r="AMA227"/>
      <c r="AMB227"/>
      <c r="AMC227"/>
      <c r="AMD227"/>
      <c r="AME227"/>
      <c r="AMF227"/>
      <c r="AMG227"/>
      <c r="AMH227"/>
      <c r="AMI227"/>
      <c r="AMJ227"/>
    </row>
    <row r="228" spans="1:1024" s="55" customFormat="1">
      <c r="A228" s="55">
        <v>3</v>
      </c>
      <c r="B228" s="55" t="s">
        <v>18</v>
      </c>
      <c r="C228" s="56" t="s">
        <v>107</v>
      </c>
      <c r="E228" s="57">
        <f>SUM(E229)</f>
        <v>30000</v>
      </c>
      <c r="F228" s="57">
        <v>30000</v>
      </c>
      <c r="G228" s="57">
        <v>30000</v>
      </c>
      <c r="H228" s="58">
        <f t="shared" si="16"/>
        <v>1</v>
      </c>
      <c r="I228" s="58">
        <f t="shared" si="17"/>
        <v>1</v>
      </c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ALL228"/>
      <c r="ALM228"/>
      <c r="ALN228"/>
      <c r="ALO228"/>
      <c r="ALP228"/>
      <c r="ALQ228"/>
      <c r="ALR228"/>
      <c r="ALS228"/>
      <c r="ALT228"/>
      <c r="ALU228"/>
      <c r="ALV228"/>
      <c r="ALW228"/>
      <c r="ALX228"/>
      <c r="ALY228"/>
      <c r="ALZ228"/>
      <c r="AMA228"/>
      <c r="AMB228"/>
      <c r="AMC228"/>
      <c r="AMD228"/>
      <c r="AME228"/>
      <c r="AMF228"/>
      <c r="AMG228"/>
      <c r="AMH228"/>
      <c r="AMI228"/>
      <c r="AMJ228"/>
    </row>
    <row r="229" spans="1:1024" s="55" customFormat="1">
      <c r="A229" s="55">
        <v>37</v>
      </c>
      <c r="B229" s="55" t="s">
        <v>20</v>
      </c>
      <c r="C229" s="56" t="s">
        <v>107</v>
      </c>
      <c r="E229" s="57">
        <f>SUM(E230)</f>
        <v>30000</v>
      </c>
      <c r="F229" s="57">
        <v>30000</v>
      </c>
      <c r="G229" s="57">
        <v>30000</v>
      </c>
      <c r="H229" s="58">
        <f t="shared" si="16"/>
        <v>1</v>
      </c>
      <c r="I229" s="58">
        <f t="shared" si="17"/>
        <v>1</v>
      </c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ALL229"/>
      <c r="ALM229"/>
      <c r="ALN229"/>
      <c r="ALO229"/>
      <c r="ALP229"/>
      <c r="ALQ229"/>
      <c r="ALR229"/>
      <c r="ALS229"/>
      <c r="ALT229"/>
      <c r="ALU229"/>
      <c r="ALV229"/>
      <c r="ALW229"/>
      <c r="ALX229"/>
      <c r="ALY229"/>
      <c r="ALZ229"/>
      <c r="AMA229"/>
      <c r="AMB229"/>
      <c r="AMC229"/>
      <c r="AMD229"/>
      <c r="AME229"/>
      <c r="AMF229"/>
      <c r="AMG229"/>
      <c r="AMH229"/>
      <c r="AMI229"/>
      <c r="AMJ229"/>
    </row>
    <row r="230" spans="1:1024" s="55" customFormat="1">
      <c r="A230" s="55">
        <v>372</v>
      </c>
      <c r="B230" s="55" t="s">
        <v>20</v>
      </c>
      <c r="C230" s="56" t="s">
        <v>107</v>
      </c>
      <c r="E230" s="57">
        <v>30000</v>
      </c>
      <c r="F230" s="57">
        <v>30000</v>
      </c>
      <c r="G230" s="57">
        <v>30000</v>
      </c>
      <c r="H230" s="58">
        <f t="shared" si="16"/>
        <v>1</v>
      </c>
      <c r="I230" s="58">
        <f t="shared" si="17"/>
        <v>1</v>
      </c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ALL230"/>
      <c r="ALM230"/>
      <c r="ALN230"/>
      <c r="ALO230"/>
      <c r="ALP230"/>
      <c r="ALQ230"/>
      <c r="ALR230"/>
      <c r="ALS230"/>
      <c r="ALT230"/>
      <c r="ALU230"/>
      <c r="ALV230"/>
      <c r="ALW230"/>
      <c r="ALX230"/>
      <c r="ALY230"/>
      <c r="ALZ230"/>
      <c r="AMA230"/>
      <c r="AMB230"/>
      <c r="AMC230"/>
      <c r="AMD230"/>
      <c r="AME230"/>
      <c r="AMF230"/>
      <c r="AMG230"/>
      <c r="AMH230"/>
      <c r="AMI230"/>
      <c r="AMJ230"/>
    </row>
    <row r="231" spans="1:1024" s="43" customFormat="1" ht="15.75">
      <c r="A231" s="43" t="s">
        <v>108</v>
      </c>
      <c r="C231" s="76"/>
      <c r="E231" s="46">
        <f>SUM(E232,E237,E242,E247,E252,E257,E262,E267,E272,E277,E282,E287,E292,E297,E302,E307,E312,E317,E322)</f>
        <v>3961000</v>
      </c>
      <c r="F231" s="46">
        <f>SUM(F232,F237,F242,F247,F252,F257,F262,F267,F272,F277,F282,F287,F292,F297,F302,F307,F312,F317,F322)</f>
        <v>7445000</v>
      </c>
      <c r="G231" s="46">
        <f>SUM(G232,G237,G242,G247,G252,G257,G262,G267,G272,G277,G282,G287,G292,G297,G302,G307,G312,G317,G322)</f>
        <v>2290000</v>
      </c>
      <c r="H231" s="47">
        <f t="shared" si="16"/>
        <v>1.8795758646806362</v>
      </c>
      <c r="I231" s="47">
        <f t="shared" si="17"/>
        <v>0.30758898589657491</v>
      </c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ALL231"/>
      <c r="ALM231"/>
      <c r="ALN231"/>
      <c r="ALO231"/>
      <c r="ALP231"/>
      <c r="ALQ231"/>
      <c r="ALR231"/>
      <c r="ALS231"/>
      <c r="ALT231"/>
      <c r="ALU231"/>
      <c r="ALV231"/>
      <c r="ALW231"/>
      <c r="ALX231"/>
      <c r="ALY231"/>
      <c r="ALZ231"/>
      <c r="AMA231"/>
      <c r="AMB231"/>
      <c r="AMC231"/>
      <c r="AMD231"/>
      <c r="AME231"/>
      <c r="AMF231"/>
      <c r="AMG231"/>
      <c r="AMH231"/>
      <c r="AMI231"/>
      <c r="AMJ231"/>
    </row>
    <row r="232" spans="1:1024" s="49" customFormat="1">
      <c r="A232" s="49" t="s">
        <v>109</v>
      </c>
      <c r="C232" s="51"/>
      <c r="E232" s="52">
        <v>100000</v>
      </c>
      <c r="F232" s="52">
        <v>100000</v>
      </c>
      <c r="G232" s="52">
        <v>100000</v>
      </c>
      <c r="H232" s="53">
        <f t="shared" si="16"/>
        <v>1</v>
      </c>
      <c r="I232" s="53">
        <f t="shared" si="17"/>
        <v>1</v>
      </c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ALL232"/>
      <c r="ALM232"/>
      <c r="ALN232"/>
      <c r="ALO232"/>
      <c r="ALP232"/>
      <c r="ALQ232"/>
      <c r="ALR232"/>
      <c r="ALS232"/>
      <c r="ALT232"/>
      <c r="ALU232"/>
      <c r="ALV232"/>
      <c r="ALW232"/>
      <c r="ALX232"/>
      <c r="ALY232"/>
      <c r="ALZ232"/>
      <c r="AMA232"/>
      <c r="AMB232"/>
      <c r="AMC232"/>
      <c r="AMD232"/>
      <c r="AME232"/>
      <c r="AMF232"/>
      <c r="AMG232"/>
      <c r="AMH232"/>
      <c r="AMI232"/>
      <c r="AMJ232"/>
    </row>
    <row r="233" spans="1:1024" s="55" customFormat="1">
      <c r="A233" s="55" t="s">
        <v>110</v>
      </c>
      <c r="C233" s="56"/>
      <c r="D233" s="55" t="s">
        <v>1</v>
      </c>
      <c r="E233" s="57">
        <v>100000</v>
      </c>
      <c r="F233" s="57">
        <v>100000</v>
      </c>
      <c r="G233" s="57">
        <v>100000</v>
      </c>
      <c r="H233" s="58">
        <f t="shared" si="16"/>
        <v>1</v>
      </c>
      <c r="I233" s="58">
        <f t="shared" si="17"/>
        <v>1</v>
      </c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ALL233"/>
      <c r="ALM233"/>
      <c r="ALN233"/>
      <c r="ALO233"/>
      <c r="ALP233"/>
      <c r="ALQ233"/>
      <c r="ALR233"/>
      <c r="ALS233"/>
      <c r="ALT233"/>
      <c r="ALU233"/>
      <c r="ALV233"/>
      <c r="ALW233"/>
      <c r="ALX233"/>
      <c r="ALY233"/>
      <c r="ALZ233"/>
      <c r="AMA233"/>
      <c r="AMB233"/>
      <c r="AMC233"/>
      <c r="AMD233"/>
      <c r="AME233"/>
      <c r="AMF233"/>
      <c r="AMG233"/>
      <c r="AMH233"/>
      <c r="AMI233"/>
      <c r="AMJ233"/>
    </row>
    <row r="234" spans="1:1024" s="55" customFormat="1">
      <c r="A234" s="55">
        <v>4</v>
      </c>
      <c r="B234" s="55" t="s">
        <v>33</v>
      </c>
      <c r="C234" s="56" t="s">
        <v>111</v>
      </c>
      <c r="E234" s="57">
        <v>100000</v>
      </c>
      <c r="F234" s="57">
        <v>100000</v>
      </c>
      <c r="G234" s="57">
        <v>100000</v>
      </c>
      <c r="H234" s="58">
        <f t="shared" si="16"/>
        <v>1</v>
      </c>
      <c r="I234" s="58">
        <f t="shared" si="17"/>
        <v>1</v>
      </c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ALL234"/>
      <c r="ALM234"/>
      <c r="ALN234"/>
      <c r="ALO234"/>
      <c r="ALP234"/>
      <c r="ALQ234"/>
      <c r="ALR234"/>
      <c r="ALS234"/>
      <c r="ALT234"/>
      <c r="ALU234"/>
      <c r="ALV234"/>
      <c r="ALW234"/>
      <c r="ALX234"/>
      <c r="ALY234"/>
      <c r="ALZ234"/>
      <c r="AMA234"/>
      <c r="AMB234"/>
      <c r="AMC234"/>
      <c r="AMD234"/>
      <c r="AME234"/>
      <c r="AMF234"/>
      <c r="AMG234"/>
      <c r="AMH234"/>
      <c r="AMI234"/>
      <c r="AMJ234"/>
    </row>
    <row r="235" spans="1:1024" s="55" customFormat="1">
      <c r="A235" s="55">
        <v>42</v>
      </c>
      <c r="B235" s="55" t="s">
        <v>112</v>
      </c>
      <c r="C235" s="56" t="s">
        <v>111</v>
      </c>
      <c r="E235" s="57">
        <v>100000</v>
      </c>
      <c r="F235" s="57">
        <v>100000</v>
      </c>
      <c r="G235" s="57">
        <v>100000</v>
      </c>
      <c r="H235" s="58">
        <f t="shared" si="16"/>
        <v>1</v>
      </c>
      <c r="I235" s="58">
        <f t="shared" si="17"/>
        <v>1</v>
      </c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ALL235"/>
      <c r="ALM235"/>
      <c r="ALN235"/>
      <c r="ALO235"/>
      <c r="ALP235"/>
      <c r="ALQ235"/>
      <c r="ALR235"/>
      <c r="ALS235"/>
      <c r="ALT235"/>
      <c r="ALU235"/>
      <c r="ALV235"/>
      <c r="ALW235"/>
      <c r="ALX235"/>
      <c r="ALY235"/>
      <c r="ALZ235"/>
      <c r="AMA235"/>
      <c r="AMB235"/>
      <c r="AMC235"/>
      <c r="AMD235"/>
      <c r="AME235"/>
      <c r="AMF235"/>
      <c r="AMG235"/>
      <c r="AMH235"/>
      <c r="AMI235"/>
      <c r="AMJ235"/>
    </row>
    <row r="236" spans="1:1024" s="55" customFormat="1">
      <c r="A236" s="55">
        <v>421</v>
      </c>
      <c r="B236" s="55" t="s">
        <v>113</v>
      </c>
      <c r="C236" s="56" t="s">
        <v>111</v>
      </c>
      <c r="E236" s="57">
        <v>100000</v>
      </c>
      <c r="F236" s="57">
        <v>100000</v>
      </c>
      <c r="G236" s="57">
        <v>100000</v>
      </c>
      <c r="H236" s="58">
        <f t="shared" si="16"/>
        <v>1</v>
      </c>
      <c r="I236" s="58">
        <f t="shared" si="17"/>
        <v>1</v>
      </c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ALL236"/>
      <c r="ALM236"/>
      <c r="ALN236"/>
      <c r="ALO236"/>
      <c r="ALP236"/>
      <c r="ALQ236"/>
      <c r="ALR236"/>
      <c r="ALS236"/>
      <c r="ALT236"/>
      <c r="ALU236"/>
      <c r="ALV236"/>
      <c r="ALW236"/>
      <c r="ALX236"/>
      <c r="ALY236"/>
      <c r="ALZ236"/>
      <c r="AMA236"/>
      <c r="AMB236"/>
      <c r="AMC236"/>
      <c r="AMD236"/>
      <c r="AME236"/>
      <c r="AMF236"/>
      <c r="AMG236"/>
      <c r="AMH236"/>
      <c r="AMI236"/>
      <c r="AMJ236"/>
    </row>
    <row r="237" spans="1:1024" s="49" customFormat="1">
      <c r="A237" s="49" t="s">
        <v>114</v>
      </c>
      <c r="C237" s="51"/>
      <c r="E237" s="52">
        <v>750000</v>
      </c>
      <c r="F237" s="52">
        <v>865000</v>
      </c>
      <c r="G237" s="52">
        <v>750000</v>
      </c>
      <c r="H237" s="53">
        <f t="shared" si="16"/>
        <v>1.1533333333333333</v>
      </c>
      <c r="I237" s="53">
        <f t="shared" si="17"/>
        <v>0.86705202312138729</v>
      </c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ALL237"/>
      <c r="ALM237"/>
      <c r="ALN237"/>
      <c r="ALO237"/>
      <c r="ALP237"/>
      <c r="ALQ237"/>
      <c r="ALR237"/>
      <c r="ALS237"/>
      <c r="ALT237"/>
      <c r="ALU237"/>
      <c r="ALV237"/>
      <c r="ALW237"/>
      <c r="ALX237"/>
      <c r="ALY237"/>
      <c r="ALZ237"/>
      <c r="AMA237"/>
      <c r="AMB237"/>
      <c r="AMC237"/>
      <c r="AMD237"/>
      <c r="AME237"/>
      <c r="AMF237"/>
      <c r="AMG237"/>
      <c r="AMH237"/>
      <c r="AMI237"/>
      <c r="AMJ237"/>
    </row>
    <row r="238" spans="1:1024" s="55" customFormat="1">
      <c r="A238" s="55" t="s">
        <v>71</v>
      </c>
      <c r="C238" s="56"/>
      <c r="E238" s="57">
        <v>750000</v>
      </c>
      <c r="F238" s="57">
        <v>865000</v>
      </c>
      <c r="G238" s="57">
        <v>750000</v>
      </c>
      <c r="H238" s="58">
        <f t="shared" si="16"/>
        <v>1.1533333333333333</v>
      </c>
      <c r="I238" s="58">
        <f t="shared" si="17"/>
        <v>0.86705202312138729</v>
      </c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ALL238"/>
      <c r="ALM238"/>
      <c r="ALN238"/>
      <c r="ALO238"/>
      <c r="ALP238"/>
      <c r="ALQ238"/>
      <c r="ALR238"/>
      <c r="ALS238"/>
      <c r="ALT238"/>
      <c r="ALU238"/>
      <c r="ALV238"/>
      <c r="ALW238"/>
      <c r="ALX238"/>
      <c r="ALY238"/>
      <c r="ALZ238"/>
      <c r="AMA238"/>
      <c r="AMB238"/>
      <c r="AMC238"/>
      <c r="AMD238"/>
      <c r="AME238"/>
      <c r="AMF238"/>
      <c r="AMG238"/>
      <c r="AMH238"/>
      <c r="AMI238"/>
      <c r="AMJ238"/>
    </row>
    <row r="239" spans="1:1024" s="55" customFormat="1">
      <c r="A239" s="55">
        <v>4</v>
      </c>
      <c r="B239" s="55" t="s">
        <v>33</v>
      </c>
      <c r="C239" s="56" t="s">
        <v>115</v>
      </c>
      <c r="E239" s="57">
        <v>750000</v>
      </c>
      <c r="F239" s="57">
        <v>865000</v>
      </c>
      <c r="G239" s="57">
        <v>750000</v>
      </c>
      <c r="H239" s="58">
        <f t="shared" si="16"/>
        <v>1.1533333333333333</v>
      </c>
      <c r="I239" s="58">
        <f t="shared" si="17"/>
        <v>0.86705202312138729</v>
      </c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ALL239"/>
      <c r="ALM239"/>
      <c r="ALN239"/>
      <c r="ALO239"/>
      <c r="ALP239"/>
      <c r="ALQ239"/>
      <c r="ALR239"/>
      <c r="ALS239"/>
      <c r="ALT239"/>
      <c r="ALU239"/>
      <c r="ALV239"/>
      <c r="ALW239"/>
      <c r="ALX239"/>
      <c r="ALY239"/>
      <c r="ALZ239"/>
      <c r="AMA239"/>
      <c r="AMB239"/>
      <c r="AMC239"/>
      <c r="AMD239"/>
      <c r="AME239"/>
      <c r="AMF239"/>
      <c r="AMG239"/>
      <c r="AMH239"/>
      <c r="AMI239"/>
      <c r="AMJ239"/>
    </row>
    <row r="240" spans="1:1024" s="55" customFormat="1">
      <c r="A240" s="55">
        <v>42</v>
      </c>
      <c r="B240" s="55" t="s">
        <v>34</v>
      </c>
      <c r="C240" s="56" t="s">
        <v>115</v>
      </c>
      <c r="E240" s="57">
        <v>750000</v>
      </c>
      <c r="F240" s="57">
        <v>865000</v>
      </c>
      <c r="G240" s="57">
        <v>750000</v>
      </c>
      <c r="H240" s="58">
        <f t="shared" si="16"/>
        <v>1.1533333333333333</v>
      </c>
      <c r="I240" s="58">
        <f t="shared" si="17"/>
        <v>0.86705202312138729</v>
      </c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ALL240"/>
      <c r="ALM240"/>
      <c r="ALN240"/>
      <c r="ALO240"/>
      <c r="ALP240"/>
      <c r="ALQ240"/>
      <c r="ALR240"/>
      <c r="ALS240"/>
      <c r="ALT240"/>
      <c r="ALU240"/>
      <c r="ALV240"/>
      <c r="ALW240"/>
      <c r="ALX240"/>
      <c r="ALY240"/>
      <c r="ALZ240"/>
      <c r="AMA240"/>
      <c r="AMB240"/>
      <c r="AMC240"/>
      <c r="AMD240"/>
      <c r="AME240"/>
      <c r="AMF240"/>
      <c r="AMG240"/>
      <c r="AMH240"/>
      <c r="AMI240"/>
      <c r="AMJ240"/>
    </row>
    <row r="241" spans="1:1024" s="55" customFormat="1">
      <c r="A241" s="55">
        <v>421</v>
      </c>
      <c r="B241" s="55" t="s">
        <v>113</v>
      </c>
      <c r="C241" s="56" t="s">
        <v>115</v>
      </c>
      <c r="E241" s="57">
        <v>750000</v>
      </c>
      <c r="F241" s="57">
        <v>865000</v>
      </c>
      <c r="G241" s="57">
        <v>750000</v>
      </c>
      <c r="H241" s="58">
        <f t="shared" si="16"/>
        <v>1.1533333333333333</v>
      </c>
      <c r="I241" s="58">
        <f t="shared" si="17"/>
        <v>0.86705202312138729</v>
      </c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ALL241"/>
      <c r="ALM241"/>
      <c r="ALN241"/>
      <c r="ALO241"/>
      <c r="ALP241"/>
      <c r="ALQ241"/>
      <c r="ALR241"/>
      <c r="ALS241"/>
      <c r="ALT241"/>
      <c r="ALU241"/>
      <c r="ALV241"/>
      <c r="ALW241"/>
      <c r="ALX241"/>
      <c r="ALY241"/>
      <c r="ALZ241"/>
      <c r="AMA241"/>
      <c r="AMB241"/>
      <c r="AMC241"/>
      <c r="AMD241"/>
      <c r="AME241"/>
      <c r="AMF241"/>
      <c r="AMG241"/>
      <c r="AMH241"/>
      <c r="AMI241"/>
      <c r="AMJ241"/>
    </row>
    <row r="242" spans="1:1024" s="49" customFormat="1">
      <c r="A242" s="49" t="s">
        <v>116</v>
      </c>
      <c r="C242" s="51"/>
      <c r="E242" s="52">
        <v>100000</v>
      </c>
      <c r="F242" s="52">
        <v>0</v>
      </c>
      <c r="G242" s="52">
        <v>0</v>
      </c>
      <c r="H242" s="53">
        <f t="shared" si="16"/>
        <v>0</v>
      </c>
      <c r="I242" s="53">
        <v>0</v>
      </c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ALL242"/>
      <c r="ALM242"/>
      <c r="ALN242"/>
      <c r="ALO242"/>
      <c r="ALP242"/>
      <c r="ALQ242"/>
      <c r="ALR242"/>
      <c r="ALS242"/>
      <c r="ALT242"/>
      <c r="ALU242"/>
      <c r="ALV242"/>
      <c r="ALW242"/>
      <c r="ALX242"/>
      <c r="ALY242"/>
      <c r="ALZ242"/>
      <c r="AMA242"/>
      <c r="AMB242"/>
      <c r="AMC242"/>
      <c r="AMD242"/>
      <c r="AME242"/>
      <c r="AMF242"/>
      <c r="AMG242"/>
      <c r="AMH242"/>
      <c r="AMI242"/>
      <c r="AMJ242"/>
    </row>
    <row r="243" spans="1:1024" s="55" customFormat="1" ht="21">
      <c r="A243" s="55" t="s">
        <v>117</v>
      </c>
      <c r="C243" s="56"/>
      <c r="D243" s="63" t="s">
        <v>1</v>
      </c>
      <c r="E243" s="57">
        <v>100000</v>
      </c>
      <c r="F243" s="57">
        <v>0</v>
      </c>
      <c r="G243" s="57">
        <v>0</v>
      </c>
      <c r="H243" s="58">
        <f t="shared" si="16"/>
        <v>0</v>
      </c>
      <c r="I243" s="58">
        <v>0</v>
      </c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ALL243"/>
      <c r="ALM243"/>
      <c r="ALN243"/>
      <c r="ALO243"/>
      <c r="ALP243"/>
      <c r="ALQ243"/>
      <c r="ALR243"/>
      <c r="ALS243"/>
      <c r="ALT243"/>
      <c r="ALU243"/>
      <c r="ALV243"/>
      <c r="ALW243"/>
      <c r="ALX243"/>
      <c r="ALY243"/>
      <c r="ALZ243"/>
      <c r="AMA243"/>
      <c r="AMB243"/>
      <c r="AMC243"/>
      <c r="AMD243"/>
      <c r="AME243"/>
      <c r="AMF243"/>
      <c r="AMG243"/>
      <c r="AMH243"/>
      <c r="AMI243"/>
      <c r="AMJ243"/>
    </row>
    <row r="244" spans="1:1024" s="55" customFormat="1">
      <c r="A244" s="55">
        <v>4</v>
      </c>
      <c r="B244" s="55" t="s">
        <v>33</v>
      </c>
      <c r="C244" s="56" t="s">
        <v>115</v>
      </c>
      <c r="E244" s="57">
        <v>100000</v>
      </c>
      <c r="F244" s="57">
        <v>0</v>
      </c>
      <c r="G244" s="57">
        <v>0</v>
      </c>
      <c r="H244" s="58">
        <f t="shared" si="16"/>
        <v>0</v>
      </c>
      <c r="I244" s="58">
        <v>0</v>
      </c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ALL244"/>
      <c r="ALM244"/>
      <c r="ALN244"/>
      <c r="ALO244"/>
      <c r="ALP244"/>
      <c r="ALQ244"/>
      <c r="ALR244"/>
      <c r="ALS244"/>
      <c r="ALT244"/>
      <c r="ALU244"/>
      <c r="ALV244"/>
      <c r="ALW244"/>
      <c r="ALX244"/>
      <c r="ALY244"/>
      <c r="ALZ244"/>
      <c r="AMA244"/>
      <c r="AMB244"/>
      <c r="AMC244"/>
      <c r="AMD244"/>
      <c r="AME244"/>
      <c r="AMF244"/>
      <c r="AMG244"/>
      <c r="AMH244"/>
      <c r="AMI244"/>
      <c r="AMJ244"/>
    </row>
    <row r="245" spans="1:1024" s="55" customFormat="1">
      <c r="A245" s="55">
        <v>41</v>
      </c>
      <c r="B245" s="55" t="s">
        <v>118</v>
      </c>
      <c r="C245" s="56" t="s">
        <v>115</v>
      </c>
      <c r="E245" s="57">
        <v>100000</v>
      </c>
      <c r="F245" s="57">
        <v>0</v>
      </c>
      <c r="G245" s="57">
        <v>0</v>
      </c>
      <c r="H245" s="58">
        <f t="shared" si="16"/>
        <v>0</v>
      </c>
      <c r="I245" s="58">
        <v>0</v>
      </c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ALL245"/>
      <c r="ALM245"/>
      <c r="ALN245"/>
      <c r="ALO245"/>
      <c r="ALP245"/>
      <c r="ALQ245"/>
      <c r="ALR245"/>
      <c r="ALS245"/>
      <c r="ALT245"/>
      <c r="ALU245"/>
      <c r="ALV245"/>
      <c r="ALW245"/>
      <c r="ALX245"/>
      <c r="ALY245"/>
      <c r="ALZ245"/>
      <c r="AMA245"/>
      <c r="AMB245"/>
      <c r="AMC245"/>
      <c r="AMD245"/>
      <c r="AME245"/>
      <c r="AMF245"/>
      <c r="AMG245"/>
      <c r="AMH245"/>
      <c r="AMI245"/>
      <c r="AMJ245"/>
    </row>
    <row r="246" spans="1:1024" s="55" customFormat="1">
      <c r="A246" s="55">
        <v>412</v>
      </c>
      <c r="B246" s="55" t="s">
        <v>119</v>
      </c>
      <c r="C246" s="56" t="s">
        <v>115</v>
      </c>
      <c r="E246" s="57">
        <v>100000</v>
      </c>
      <c r="F246" s="57">
        <v>0</v>
      </c>
      <c r="G246" s="57">
        <v>0</v>
      </c>
      <c r="H246" s="58">
        <f t="shared" si="16"/>
        <v>0</v>
      </c>
      <c r="I246" s="58">
        <v>0</v>
      </c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ALL246"/>
      <c r="ALM246"/>
      <c r="ALN246"/>
      <c r="ALO246"/>
      <c r="ALP246"/>
      <c r="ALQ246"/>
      <c r="ALR246"/>
      <c r="ALS246"/>
      <c r="ALT246"/>
      <c r="ALU246"/>
      <c r="ALV246"/>
      <c r="ALW246"/>
      <c r="ALX246"/>
      <c r="ALY246"/>
      <c r="ALZ246"/>
      <c r="AMA246"/>
      <c r="AMB246"/>
      <c r="AMC246"/>
      <c r="AMD246"/>
      <c r="AME246"/>
      <c r="AMF246"/>
      <c r="AMG246"/>
      <c r="AMH246"/>
      <c r="AMI246"/>
      <c r="AMJ246"/>
    </row>
    <row r="247" spans="1:1024" s="49" customFormat="1">
      <c r="A247" s="49" t="s">
        <v>120</v>
      </c>
      <c r="C247" s="51"/>
      <c r="E247" s="52">
        <v>400000</v>
      </c>
      <c r="F247" s="52">
        <v>5000000</v>
      </c>
      <c r="G247" s="52">
        <v>0</v>
      </c>
      <c r="H247" s="53">
        <f t="shared" si="16"/>
        <v>12.5</v>
      </c>
      <c r="I247" s="53">
        <f t="shared" ref="I247:I261" si="18">G247/F247</f>
        <v>0</v>
      </c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ALL247"/>
      <c r="ALM247"/>
      <c r="ALN247"/>
      <c r="ALO247"/>
      <c r="ALP247"/>
      <c r="ALQ247"/>
      <c r="ALR247"/>
      <c r="ALS247"/>
      <c r="ALT247"/>
      <c r="ALU247"/>
      <c r="ALV247"/>
      <c r="ALW247"/>
      <c r="ALX247"/>
      <c r="ALY247"/>
      <c r="ALZ247"/>
      <c r="AMA247"/>
      <c r="AMB247"/>
      <c r="AMC247"/>
      <c r="AMD247"/>
      <c r="AME247"/>
      <c r="AMF247"/>
      <c r="AMG247"/>
      <c r="AMH247"/>
      <c r="AMI247"/>
      <c r="AMJ247"/>
    </row>
    <row r="248" spans="1:1024" s="55" customFormat="1" ht="21">
      <c r="A248" s="55" t="s">
        <v>117</v>
      </c>
      <c r="C248" s="56"/>
      <c r="D248" s="63" t="s">
        <v>1</v>
      </c>
      <c r="E248" s="57">
        <v>400000</v>
      </c>
      <c r="F248" s="57">
        <v>5000000</v>
      </c>
      <c r="G248" s="57">
        <v>0</v>
      </c>
      <c r="H248" s="58">
        <f t="shared" si="16"/>
        <v>12.5</v>
      </c>
      <c r="I248" s="58">
        <f t="shared" si="18"/>
        <v>0</v>
      </c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ALL248"/>
      <c r="ALM248"/>
      <c r="ALN248"/>
      <c r="ALO248"/>
      <c r="ALP248"/>
      <c r="ALQ248"/>
      <c r="ALR248"/>
      <c r="ALS248"/>
      <c r="ALT248"/>
      <c r="ALU248"/>
      <c r="ALV248"/>
      <c r="ALW248"/>
      <c r="ALX248"/>
      <c r="ALY248"/>
      <c r="ALZ248"/>
      <c r="AMA248"/>
      <c r="AMB248"/>
      <c r="AMC248"/>
      <c r="AMD248"/>
      <c r="AME248"/>
      <c r="AMF248"/>
      <c r="AMG248"/>
      <c r="AMH248"/>
      <c r="AMI248"/>
      <c r="AMJ248"/>
    </row>
    <row r="249" spans="1:1024" s="55" customFormat="1">
      <c r="A249" s="55">
        <v>4</v>
      </c>
      <c r="B249" s="55" t="s">
        <v>33</v>
      </c>
      <c r="C249" s="56" t="s">
        <v>115</v>
      </c>
      <c r="E249" s="57">
        <v>400000</v>
      </c>
      <c r="F249" s="57">
        <v>5000000</v>
      </c>
      <c r="G249" s="57">
        <v>0</v>
      </c>
      <c r="H249" s="58">
        <f t="shared" si="16"/>
        <v>12.5</v>
      </c>
      <c r="I249" s="58">
        <f t="shared" si="18"/>
        <v>0</v>
      </c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ALL249"/>
      <c r="ALM249"/>
      <c r="ALN249"/>
      <c r="ALO249"/>
      <c r="ALP249"/>
      <c r="ALQ249"/>
      <c r="ALR249"/>
      <c r="ALS249"/>
      <c r="ALT249"/>
      <c r="ALU249"/>
      <c r="ALV249"/>
      <c r="ALW249"/>
      <c r="ALX249"/>
      <c r="ALY249"/>
      <c r="ALZ249"/>
      <c r="AMA249"/>
      <c r="AMB249"/>
      <c r="AMC249"/>
      <c r="AMD249"/>
      <c r="AME249"/>
      <c r="AMF249"/>
      <c r="AMG249"/>
      <c r="AMH249"/>
      <c r="AMI249"/>
      <c r="AMJ249"/>
    </row>
    <row r="250" spans="1:1024" s="55" customFormat="1">
      <c r="A250" s="55">
        <v>42</v>
      </c>
      <c r="B250" s="55" t="s">
        <v>34</v>
      </c>
      <c r="C250" s="56" t="s">
        <v>115</v>
      </c>
      <c r="E250" s="57">
        <v>400000</v>
      </c>
      <c r="F250" s="57">
        <v>5000000</v>
      </c>
      <c r="G250" s="57">
        <v>0</v>
      </c>
      <c r="H250" s="58">
        <f t="shared" si="16"/>
        <v>12.5</v>
      </c>
      <c r="I250" s="58">
        <f t="shared" si="18"/>
        <v>0</v>
      </c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ALL250"/>
      <c r="ALM250"/>
      <c r="ALN250"/>
      <c r="ALO250"/>
      <c r="ALP250"/>
      <c r="ALQ250"/>
      <c r="ALR250"/>
      <c r="ALS250"/>
      <c r="ALT250"/>
      <c r="ALU250"/>
      <c r="ALV250"/>
      <c r="ALW250"/>
      <c r="ALX250"/>
      <c r="ALY250"/>
      <c r="ALZ250"/>
      <c r="AMA250"/>
      <c r="AMB250"/>
      <c r="AMC250"/>
      <c r="AMD250"/>
      <c r="AME250"/>
      <c r="AMF250"/>
      <c r="AMG250"/>
      <c r="AMH250"/>
      <c r="AMI250"/>
      <c r="AMJ250"/>
    </row>
    <row r="251" spans="1:1024" s="55" customFormat="1">
      <c r="A251" s="55">
        <v>421</v>
      </c>
      <c r="B251" s="55" t="s">
        <v>113</v>
      </c>
      <c r="C251" s="56" t="s">
        <v>115</v>
      </c>
      <c r="E251" s="57">
        <v>400000</v>
      </c>
      <c r="F251" s="57">
        <v>5000000</v>
      </c>
      <c r="G251" s="57">
        <v>0</v>
      </c>
      <c r="H251" s="58">
        <f t="shared" si="16"/>
        <v>12.5</v>
      </c>
      <c r="I251" s="58">
        <f t="shared" si="18"/>
        <v>0</v>
      </c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ALL251"/>
      <c r="ALM251"/>
      <c r="ALN251"/>
      <c r="ALO251"/>
      <c r="ALP251"/>
      <c r="ALQ251"/>
      <c r="ALR251"/>
      <c r="ALS251"/>
      <c r="ALT251"/>
      <c r="ALU251"/>
      <c r="ALV251"/>
      <c r="ALW251"/>
      <c r="ALX251"/>
      <c r="ALY251"/>
      <c r="ALZ251"/>
      <c r="AMA251"/>
      <c r="AMB251"/>
      <c r="AMC251"/>
      <c r="AMD251"/>
      <c r="AME251"/>
      <c r="AMF251"/>
      <c r="AMG251"/>
      <c r="AMH251"/>
      <c r="AMI251"/>
      <c r="AMJ251"/>
    </row>
    <row r="252" spans="1:1024" s="49" customFormat="1">
      <c r="A252" s="49" t="s">
        <v>121</v>
      </c>
      <c r="C252" s="51"/>
      <c r="E252" s="52">
        <v>500000</v>
      </c>
      <c r="F252" s="52">
        <v>500000</v>
      </c>
      <c r="G252" s="52">
        <v>500000</v>
      </c>
      <c r="H252" s="53">
        <f t="shared" si="16"/>
        <v>1</v>
      </c>
      <c r="I252" s="53">
        <f t="shared" si="18"/>
        <v>1</v>
      </c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ALL252"/>
      <c r="ALM252"/>
      <c r="ALN252"/>
      <c r="ALO252"/>
      <c r="ALP252"/>
      <c r="ALQ252"/>
      <c r="ALR252"/>
      <c r="ALS252"/>
      <c r="ALT252"/>
      <c r="ALU252"/>
      <c r="ALV252"/>
      <c r="ALW252"/>
      <c r="ALX252"/>
      <c r="ALY252"/>
      <c r="ALZ252"/>
      <c r="AMA252"/>
      <c r="AMB252"/>
      <c r="AMC252"/>
      <c r="AMD252"/>
      <c r="AME252"/>
      <c r="AMF252"/>
      <c r="AMG252"/>
      <c r="AMH252"/>
      <c r="AMI252"/>
      <c r="AMJ252"/>
    </row>
    <row r="253" spans="1:1024" s="55" customFormat="1" ht="21">
      <c r="A253" s="55" t="s">
        <v>122</v>
      </c>
      <c r="C253" s="56"/>
      <c r="D253" s="63" t="s">
        <v>1</v>
      </c>
      <c r="E253" s="57">
        <v>500000</v>
      </c>
      <c r="F253" s="57">
        <v>500000</v>
      </c>
      <c r="G253" s="57">
        <v>500000</v>
      </c>
      <c r="H253" s="58">
        <f t="shared" si="16"/>
        <v>1</v>
      </c>
      <c r="I253" s="58">
        <f t="shared" si="18"/>
        <v>1</v>
      </c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ALL253"/>
      <c r="ALM253"/>
      <c r="ALN253"/>
      <c r="ALO253"/>
      <c r="ALP253"/>
      <c r="ALQ253"/>
      <c r="ALR253"/>
      <c r="ALS253"/>
      <c r="ALT253"/>
      <c r="ALU253"/>
      <c r="ALV253"/>
      <c r="ALW253"/>
      <c r="ALX253"/>
      <c r="ALY253"/>
      <c r="ALZ253"/>
      <c r="AMA253"/>
      <c r="AMB253"/>
      <c r="AMC253"/>
      <c r="AMD253"/>
      <c r="AME253"/>
      <c r="AMF253"/>
      <c r="AMG253"/>
      <c r="AMH253"/>
      <c r="AMI253"/>
      <c r="AMJ253"/>
    </row>
    <row r="254" spans="1:1024" s="55" customFormat="1">
      <c r="A254" s="55">
        <v>4</v>
      </c>
      <c r="B254" s="55" t="s">
        <v>33</v>
      </c>
      <c r="C254" s="56" t="s">
        <v>115</v>
      </c>
      <c r="E254" s="57">
        <v>500000</v>
      </c>
      <c r="F254" s="57">
        <v>500000</v>
      </c>
      <c r="G254" s="57">
        <v>500000</v>
      </c>
      <c r="H254" s="58">
        <f t="shared" si="16"/>
        <v>1</v>
      </c>
      <c r="I254" s="58">
        <f t="shared" si="18"/>
        <v>1</v>
      </c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ALL254"/>
      <c r="ALM254"/>
      <c r="ALN254"/>
      <c r="ALO254"/>
      <c r="ALP254"/>
      <c r="ALQ254"/>
      <c r="ALR254"/>
      <c r="ALS254"/>
      <c r="ALT254"/>
      <c r="ALU254"/>
      <c r="ALV254"/>
      <c r="ALW254"/>
      <c r="ALX254"/>
      <c r="ALY254"/>
      <c r="ALZ254"/>
      <c r="AMA254"/>
      <c r="AMB254"/>
      <c r="AMC254"/>
      <c r="AMD254"/>
      <c r="AME254"/>
      <c r="AMF254"/>
      <c r="AMG254"/>
      <c r="AMH254"/>
      <c r="AMI254"/>
      <c r="AMJ254"/>
    </row>
    <row r="255" spans="1:1024" s="55" customFormat="1">
      <c r="A255" s="55">
        <v>42</v>
      </c>
      <c r="B255" s="55" t="s">
        <v>34</v>
      </c>
      <c r="C255" s="56" t="s">
        <v>115</v>
      </c>
      <c r="E255" s="57">
        <v>500000</v>
      </c>
      <c r="F255" s="57">
        <v>500000</v>
      </c>
      <c r="G255" s="57">
        <v>500000</v>
      </c>
      <c r="H255" s="58">
        <f t="shared" si="16"/>
        <v>1</v>
      </c>
      <c r="I255" s="58">
        <f t="shared" si="18"/>
        <v>1</v>
      </c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ALL255"/>
      <c r="ALM255"/>
      <c r="ALN255"/>
      <c r="ALO255"/>
      <c r="ALP255"/>
      <c r="ALQ255"/>
      <c r="ALR255"/>
      <c r="ALS255"/>
      <c r="ALT255"/>
      <c r="ALU255"/>
      <c r="ALV255"/>
      <c r="ALW255"/>
      <c r="ALX255"/>
      <c r="ALY255"/>
      <c r="ALZ255"/>
      <c r="AMA255"/>
      <c r="AMB255"/>
      <c r="AMC255"/>
      <c r="AMD255"/>
      <c r="AME255"/>
      <c r="AMF255"/>
      <c r="AMG255"/>
      <c r="AMH255"/>
      <c r="AMI255"/>
      <c r="AMJ255"/>
    </row>
    <row r="256" spans="1:1024" s="55" customFormat="1">
      <c r="A256" s="55">
        <v>421</v>
      </c>
      <c r="B256" s="55" t="s">
        <v>113</v>
      </c>
      <c r="C256" s="56" t="s">
        <v>115</v>
      </c>
      <c r="E256" s="57">
        <v>500000</v>
      </c>
      <c r="F256" s="57">
        <v>500000</v>
      </c>
      <c r="G256" s="57">
        <v>500000</v>
      </c>
      <c r="H256" s="58">
        <f t="shared" si="16"/>
        <v>1</v>
      </c>
      <c r="I256" s="58">
        <f t="shared" si="18"/>
        <v>1</v>
      </c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ALL256"/>
      <c r="ALM256"/>
      <c r="ALN256"/>
      <c r="ALO256"/>
      <c r="ALP256"/>
      <c r="ALQ256"/>
      <c r="ALR256"/>
      <c r="ALS256"/>
      <c r="ALT256"/>
      <c r="ALU256"/>
      <c r="ALV256"/>
      <c r="ALW256"/>
      <c r="ALX256"/>
      <c r="ALY256"/>
      <c r="ALZ256"/>
      <c r="AMA256"/>
      <c r="AMB256"/>
      <c r="AMC256"/>
      <c r="AMD256"/>
      <c r="AME256"/>
      <c r="AMF256"/>
      <c r="AMG256"/>
      <c r="AMH256"/>
      <c r="AMI256"/>
      <c r="AMJ256"/>
    </row>
    <row r="257" spans="1:1024" s="49" customFormat="1">
      <c r="A257" s="49" t="s">
        <v>123</v>
      </c>
      <c r="C257" s="51"/>
      <c r="E257" s="52">
        <v>450000</v>
      </c>
      <c r="F257" s="52">
        <v>470000</v>
      </c>
      <c r="G257" s="52">
        <v>470000</v>
      </c>
      <c r="H257" s="53">
        <f t="shared" si="16"/>
        <v>1.0444444444444445</v>
      </c>
      <c r="I257" s="53">
        <f t="shared" si="18"/>
        <v>1</v>
      </c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ALL257"/>
      <c r="ALM257"/>
      <c r="ALN257"/>
      <c r="ALO257"/>
      <c r="ALP257"/>
      <c r="ALQ257"/>
      <c r="ALR257"/>
      <c r="ALS257"/>
      <c r="ALT257"/>
      <c r="ALU257"/>
      <c r="ALV257"/>
      <c r="ALW257"/>
      <c r="ALX257"/>
      <c r="ALY257"/>
      <c r="ALZ257"/>
      <c r="AMA257"/>
      <c r="AMB257"/>
      <c r="AMC257"/>
      <c r="AMD257"/>
      <c r="AME257"/>
      <c r="AMF257"/>
      <c r="AMG257"/>
      <c r="AMH257"/>
      <c r="AMI257"/>
      <c r="AMJ257"/>
    </row>
    <row r="258" spans="1:1024" s="55" customFormat="1">
      <c r="A258" s="55" t="s">
        <v>124</v>
      </c>
      <c r="C258" s="56"/>
      <c r="E258" s="57">
        <v>450000</v>
      </c>
      <c r="F258" s="57">
        <v>470000</v>
      </c>
      <c r="G258" s="57">
        <v>470000</v>
      </c>
      <c r="H258" s="58">
        <f t="shared" si="16"/>
        <v>1.0444444444444445</v>
      </c>
      <c r="I258" s="58">
        <f t="shared" si="18"/>
        <v>1</v>
      </c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ALL258"/>
      <c r="ALM258"/>
      <c r="ALN258"/>
      <c r="ALO258"/>
      <c r="ALP258"/>
      <c r="ALQ258"/>
      <c r="ALR258"/>
      <c r="ALS258"/>
      <c r="ALT258"/>
      <c r="ALU258"/>
      <c r="ALV258"/>
      <c r="ALW258"/>
      <c r="ALX258"/>
      <c r="ALY258"/>
      <c r="ALZ258"/>
      <c r="AMA258"/>
      <c r="AMB258"/>
      <c r="AMC258"/>
      <c r="AMD258"/>
      <c r="AME258"/>
      <c r="AMF258"/>
      <c r="AMG258"/>
      <c r="AMH258"/>
      <c r="AMI258"/>
      <c r="AMJ258"/>
    </row>
    <row r="259" spans="1:1024" s="55" customFormat="1">
      <c r="A259" s="55">
        <v>4</v>
      </c>
      <c r="B259" s="55" t="s">
        <v>33</v>
      </c>
      <c r="C259" s="56" t="s">
        <v>115</v>
      </c>
      <c r="E259" s="57">
        <v>450000</v>
      </c>
      <c r="F259" s="57">
        <v>470000</v>
      </c>
      <c r="G259" s="57">
        <v>470000</v>
      </c>
      <c r="H259" s="58">
        <f t="shared" si="16"/>
        <v>1.0444444444444445</v>
      </c>
      <c r="I259" s="58">
        <f t="shared" si="18"/>
        <v>1</v>
      </c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ALL259"/>
      <c r="ALM259"/>
      <c r="ALN259"/>
      <c r="ALO259"/>
      <c r="ALP259"/>
      <c r="ALQ259"/>
      <c r="ALR259"/>
      <c r="ALS259"/>
      <c r="ALT259"/>
      <c r="ALU259"/>
      <c r="ALV259"/>
      <c r="ALW259"/>
      <c r="ALX259"/>
      <c r="ALY259"/>
      <c r="ALZ259"/>
      <c r="AMA259"/>
      <c r="AMB259"/>
      <c r="AMC259"/>
      <c r="AMD259"/>
      <c r="AME259"/>
      <c r="AMF259"/>
      <c r="AMG259"/>
      <c r="AMH259"/>
      <c r="AMI259"/>
      <c r="AMJ259"/>
    </row>
    <row r="260" spans="1:1024" s="55" customFormat="1">
      <c r="A260" s="55">
        <v>42</v>
      </c>
      <c r="B260" s="55" t="s">
        <v>125</v>
      </c>
      <c r="C260" s="56" t="s">
        <v>115</v>
      </c>
      <c r="E260" s="57">
        <v>450000</v>
      </c>
      <c r="F260" s="57">
        <v>470000</v>
      </c>
      <c r="G260" s="57">
        <v>470000</v>
      </c>
      <c r="H260" s="58">
        <f t="shared" si="16"/>
        <v>1.0444444444444445</v>
      </c>
      <c r="I260" s="58">
        <f t="shared" si="18"/>
        <v>1</v>
      </c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ALL260"/>
      <c r="ALM260"/>
      <c r="ALN260"/>
      <c r="ALO260"/>
      <c r="ALP260"/>
      <c r="ALQ260"/>
      <c r="ALR260"/>
      <c r="ALS260"/>
      <c r="ALT260"/>
      <c r="ALU260"/>
      <c r="ALV260"/>
      <c r="ALW260"/>
      <c r="ALX260"/>
      <c r="ALY260"/>
      <c r="ALZ260"/>
      <c r="AMA260"/>
      <c r="AMB260"/>
      <c r="AMC260"/>
      <c r="AMD260"/>
      <c r="AME260"/>
      <c r="AMF260"/>
      <c r="AMG260"/>
      <c r="AMH260"/>
      <c r="AMI260"/>
      <c r="AMJ260"/>
    </row>
    <row r="261" spans="1:1024" s="55" customFormat="1">
      <c r="A261" s="55">
        <v>421</v>
      </c>
      <c r="B261" s="55" t="s">
        <v>113</v>
      </c>
      <c r="C261" s="56" t="s">
        <v>115</v>
      </c>
      <c r="E261" s="57">
        <v>450000</v>
      </c>
      <c r="F261" s="57">
        <v>470000</v>
      </c>
      <c r="G261" s="57">
        <v>470000</v>
      </c>
      <c r="H261" s="58">
        <f t="shared" si="16"/>
        <v>1.0444444444444445</v>
      </c>
      <c r="I261" s="58">
        <f t="shared" si="18"/>
        <v>1</v>
      </c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ALL261"/>
      <c r="ALM261"/>
      <c r="ALN261"/>
      <c r="ALO261"/>
      <c r="ALP261"/>
      <c r="ALQ261"/>
      <c r="ALR261"/>
      <c r="ALS261"/>
      <c r="ALT261"/>
      <c r="ALU261"/>
      <c r="ALV261"/>
      <c r="ALW261"/>
      <c r="ALX261"/>
      <c r="ALY261"/>
      <c r="ALZ261"/>
      <c r="AMA261"/>
      <c r="AMB261"/>
      <c r="AMC261"/>
      <c r="AMD261"/>
      <c r="AME261"/>
      <c r="AMF261"/>
      <c r="AMG261"/>
      <c r="AMH261"/>
      <c r="AMI261"/>
      <c r="AMJ261"/>
    </row>
    <row r="262" spans="1:1024" s="49" customFormat="1">
      <c r="A262" s="49" t="s">
        <v>126</v>
      </c>
      <c r="C262" s="51"/>
      <c r="E262" s="52">
        <v>100000</v>
      </c>
      <c r="F262" s="52">
        <v>0</v>
      </c>
      <c r="G262" s="52">
        <v>0</v>
      </c>
      <c r="H262" s="53">
        <f t="shared" si="16"/>
        <v>0</v>
      </c>
      <c r="I262" s="53">
        <v>0</v>
      </c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ALL262"/>
      <c r="ALM262"/>
      <c r="ALN262"/>
      <c r="ALO262"/>
      <c r="ALP262"/>
      <c r="ALQ262"/>
      <c r="ALR262"/>
      <c r="ALS262"/>
      <c r="ALT262"/>
      <c r="ALU262"/>
      <c r="ALV262"/>
      <c r="ALW262"/>
      <c r="ALX262"/>
      <c r="ALY262"/>
      <c r="ALZ262"/>
      <c r="AMA262"/>
      <c r="AMB262"/>
      <c r="AMC262"/>
      <c r="AMD262"/>
      <c r="AME262"/>
      <c r="AMF262"/>
      <c r="AMG262"/>
      <c r="AMH262"/>
      <c r="AMI262"/>
      <c r="AMJ262"/>
    </row>
    <row r="263" spans="1:1024" s="55" customFormat="1" ht="21">
      <c r="A263" s="78" t="s">
        <v>127</v>
      </c>
      <c r="C263" s="56"/>
      <c r="D263" s="63" t="s">
        <v>1</v>
      </c>
      <c r="E263" s="57">
        <v>100000</v>
      </c>
      <c r="F263" s="57">
        <v>0</v>
      </c>
      <c r="G263" s="57">
        <v>0</v>
      </c>
      <c r="H263" s="58">
        <f t="shared" si="16"/>
        <v>0</v>
      </c>
      <c r="I263" s="58">
        <v>0</v>
      </c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ALL263"/>
      <c r="ALM263"/>
      <c r="ALN263"/>
      <c r="ALO263"/>
      <c r="ALP263"/>
      <c r="ALQ263"/>
      <c r="ALR263"/>
      <c r="ALS263"/>
      <c r="ALT263"/>
      <c r="ALU263"/>
      <c r="ALV263"/>
      <c r="ALW263"/>
      <c r="ALX263"/>
      <c r="ALY263"/>
      <c r="ALZ263"/>
      <c r="AMA263"/>
      <c r="AMB263"/>
      <c r="AMC263"/>
      <c r="AMD263"/>
      <c r="AME263"/>
      <c r="AMF263"/>
      <c r="AMG263"/>
      <c r="AMH263"/>
      <c r="AMI263"/>
      <c r="AMJ263"/>
    </row>
    <row r="264" spans="1:1024" s="55" customFormat="1">
      <c r="A264" s="55">
        <v>4</v>
      </c>
      <c r="B264" s="55" t="s">
        <v>33</v>
      </c>
      <c r="C264" s="56" t="s">
        <v>115</v>
      </c>
      <c r="E264" s="57">
        <v>100000</v>
      </c>
      <c r="F264" s="57">
        <v>0</v>
      </c>
      <c r="G264" s="57">
        <v>0</v>
      </c>
      <c r="H264" s="58">
        <f t="shared" si="16"/>
        <v>0</v>
      </c>
      <c r="I264" s="58">
        <v>0</v>
      </c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ALL264"/>
      <c r="ALM264"/>
      <c r="ALN264"/>
      <c r="ALO264"/>
      <c r="ALP264"/>
      <c r="ALQ264"/>
      <c r="ALR264"/>
      <c r="ALS264"/>
      <c r="ALT264"/>
      <c r="ALU264"/>
      <c r="ALV264"/>
      <c r="ALW264"/>
      <c r="ALX264"/>
      <c r="ALY264"/>
      <c r="ALZ264"/>
      <c r="AMA264"/>
      <c r="AMB264"/>
      <c r="AMC264"/>
      <c r="AMD264"/>
      <c r="AME264"/>
      <c r="AMF264"/>
      <c r="AMG264"/>
      <c r="AMH264"/>
      <c r="AMI264"/>
      <c r="AMJ264"/>
    </row>
    <row r="265" spans="1:1024" s="55" customFormat="1">
      <c r="A265" s="55">
        <v>42</v>
      </c>
      <c r="B265" s="55" t="s">
        <v>34</v>
      </c>
      <c r="C265" s="56" t="s">
        <v>115</v>
      </c>
      <c r="E265" s="57">
        <v>100000</v>
      </c>
      <c r="F265" s="57">
        <v>0</v>
      </c>
      <c r="G265" s="57">
        <v>0</v>
      </c>
      <c r="H265" s="58">
        <f t="shared" si="16"/>
        <v>0</v>
      </c>
      <c r="I265" s="58">
        <v>0</v>
      </c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ALL265"/>
      <c r="ALM265"/>
      <c r="ALN265"/>
      <c r="ALO265"/>
      <c r="ALP265"/>
      <c r="ALQ265"/>
      <c r="ALR265"/>
      <c r="ALS265"/>
      <c r="ALT265"/>
      <c r="ALU265"/>
      <c r="ALV265"/>
      <c r="ALW265"/>
      <c r="ALX265"/>
      <c r="ALY265"/>
      <c r="ALZ265"/>
      <c r="AMA265"/>
      <c r="AMB265"/>
      <c r="AMC265"/>
      <c r="AMD265"/>
      <c r="AME265"/>
      <c r="AMF265"/>
      <c r="AMG265"/>
      <c r="AMH265"/>
      <c r="AMI265"/>
      <c r="AMJ265"/>
    </row>
    <row r="266" spans="1:1024" s="55" customFormat="1">
      <c r="A266" s="55">
        <v>422</v>
      </c>
      <c r="B266" s="55" t="s">
        <v>35</v>
      </c>
      <c r="C266" s="56" t="s">
        <v>115</v>
      </c>
      <c r="E266" s="57">
        <v>100000</v>
      </c>
      <c r="F266" s="57">
        <v>0</v>
      </c>
      <c r="G266" s="57">
        <v>0</v>
      </c>
      <c r="H266" s="58">
        <f t="shared" si="16"/>
        <v>0</v>
      </c>
      <c r="I266" s="58">
        <v>0</v>
      </c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ALL266"/>
      <c r="ALM266"/>
      <c r="ALN266"/>
      <c r="ALO266"/>
      <c r="ALP266"/>
      <c r="ALQ266"/>
      <c r="ALR266"/>
      <c r="ALS266"/>
      <c r="ALT266"/>
      <c r="ALU266"/>
      <c r="ALV266"/>
      <c r="ALW266"/>
      <c r="ALX266"/>
      <c r="ALY266"/>
      <c r="ALZ266"/>
      <c r="AMA266"/>
      <c r="AMB266"/>
      <c r="AMC266"/>
      <c r="AMD266"/>
      <c r="AME266"/>
      <c r="AMF266"/>
      <c r="AMG266"/>
      <c r="AMH266"/>
      <c r="AMI266"/>
      <c r="AMJ266"/>
    </row>
    <row r="267" spans="1:1024" s="49" customFormat="1">
      <c r="A267" s="49" t="s">
        <v>128</v>
      </c>
      <c r="C267" s="51"/>
      <c r="E267" s="52">
        <v>326000</v>
      </c>
      <c r="F267" s="52">
        <v>0</v>
      </c>
      <c r="G267" s="52">
        <v>0</v>
      </c>
      <c r="H267" s="53">
        <f t="shared" si="16"/>
        <v>0</v>
      </c>
      <c r="I267" s="53">
        <v>0</v>
      </c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ALL267"/>
      <c r="ALM267"/>
      <c r="ALN267"/>
      <c r="ALO267"/>
      <c r="ALP267"/>
      <c r="ALQ267"/>
      <c r="ALR267"/>
      <c r="ALS267"/>
      <c r="ALT267"/>
      <c r="ALU267"/>
      <c r="ALV267"/>
      <c r="ALW267"/>
      <c r="ALX267"/>
      <c r="ALY267"/>
      <c r="ALZ267"/>
      <c r="AMA267"/>
      <c r="AMB267"/>
      <c r="AMC267"/>
      <c r="AMD267"/>
      <c r="AME267"/>
      <c r="AMF267"/>
      <c r="AMG267"/>
      <c r="AMH267"/>
      <c r="AMI267"/>
      <c r="AMJ267"/>
    </row>
    <row r="268" spans="1:1024" s="55" customFormat="1" ht="21">
      <c r="A268" s="78" t="s">
        <v>127</v>
      </c>
      <c r="C268" s="56"/>
      <c r="D268" s="63" t="s">
        <v>1</v>
      </c>
      <c r="E268" s="57">
        <v>326000</v>
      </c>
      <c r="F268" s="57">
        <v>0</v>
      </c>
      <c r="G268" s="57">
        <v>0</v>
      </c>
      <c r="H268" s="58">
        <f t="shared" si="16"/>
        <v>0</v>
      </c>
      <c r="I268" s="58">
        <v>0</v>
      </c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ALL268"/>
      <c r="ALM268"/>
      <c r="ALN268"/>
      <c r="ALO268"/>
      <c r="ALP268"/>
      <c r="ALQ268"/>
      <c r="ALR268"/>
      <c r="ALS268"/>
      <c r="ALT268"/>
      <c r="ALU268"/>
      <c r="ALV268"/>
      <c r="ALW268"/>
      <c r="ALX268"/>
      <c r="ALY268"/>
      <c r="ALZ268"/>
      <c r="AMA268"/>
      <c r="AMB268"/>
      <c r="AMC268"/>
      <c r="AMD268"/>
      <c r="AME268"/>
      <c r="AMF268"/>
      <c r="AMG268"/>
      <c r="AMH268"/>
      <c r="AMI268"/>
      <c r="AMJ268"/>
    </row>
    <row r="269" spans="1:1024" s="55" customFormat="1">
      <c r="A269" s="55">
        <v>4</v>
      </c>
      <c r="B269" s="55" t="s">
        <v>33</v>
      </c>
      <c r="C269" s="56" t="s">
        <v>19</v>
      </c>
      <c r="E269" s="57">
        <v>326000</v>
      </c>
      <c r="F269" s="57">
        <v>0</v>
      </c>
      <c r="G269" s="57">
        <v>0</v>
      </c>
      <c r="H269" s="58">
        <f t="shared" si="16"/>
        <v>0</v>
      </c>
      <c r="I269" s="58">
        <v>0</v>
      </c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ALL269"/>
      <c r="ALM269"/>
      <c r="ALN269"/>
      <c r="ALO269"/>
      <c r="ALP269"/>
      <c r="ALQ269"/>
      <c r="ALR269"/>
      <c r="ALS269"/>
      <c r="ALT269"/>
      <c r="ALU269"/>
      <c r="ALV269"/>
      <c r="ALW269"/>
      <c r="ALX269"/>
      <c r="ALY269"/>
      <c r="ALZ269"/>
      <c r="AMA269"/>
      <c r="AMB269"/>
      <c r="AMC269"/>
      <c r="AMD269"/>
      <c r="AME269"/>
      <c r="AMF269"/>
      <c r="AMG269"/>
      <c r="AMH269"/>
      <c r="AMI269"/>
      <c r="AMJ269"/>
    </row>
    <row r="270" spans="1:1024" s="55" customFormat="1">
      <c r="A270" s="55">
        <v>42</v>
      </c>
      <c r="B270" s="55" t="s">
        <v>34</v>
      </c>
      <c r="C270" s="56" t="s">
        <v>19</v>
      </c>
      <c r="E270" s="57">
        <v>326000</v>
      </c>
      <c r="F270" s="57">
        <v>0</v>
      </c>
      <c r="G270" s="57">
        <v>0</v>
      </c>
      <c r="H270" s="58">
        <f t="shared" si="16"/>
        <v>0</v>
      </c>
      <c r="I270" s="58">
        <v>0</v>
      </c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ALL270"/>
      <c r="ALM270"/>
      <c r="ALN270"/>
      <c r="ALO270"/>
      <c r="ALP270"/>
      <c r="ALQ270"/>
      <c r="ALR270"/>
      <c r="ALS270"/>
      <c r="ALT270"/>
      <c r="ALU270"/>
      <c r="ALV270"/>
      <c r="ALW270"/>
      <c r="ALX270"/>
      <c r="ALY270"/>
      <c r="ALZ270"/>
      <c r="AMA270"/>
      <c r="AMB270"/>
      <c r="AMC270"/>
      <c r="AMD270"/>
      <c r="AME270"/>
      <c r="AMF270"/>
      <c r="AMG270"/>
      <c r="AMH270"/>
      <c r="AMI270"/>
      <c r="AMJ270"/>
    </row>
    <row r="271" spans="1:1024" s="55" customFormat="1">
      <c r="A271" s="55">
        <v>422</v>
      </c>
      <c r="B271" s="55" t="s">
        <v>35</v>
      </c>
      <c r="C271" s="56" t="s">
        <v>19</v>
      </c>
      <c r="E271" s="57">
        <v>326000</v>
      </c>
      <c r="F271" s="57">
        <v>0</v>
      </c>
      <c r="G271" s="57">
        <v>0</v>
      </c>
      <c r="H271" s="58">
        <f t="shared" si="16"/>
        <v>0</v>
      </c>
      <c r="I271" s="58">
        <v>0</v>
      </c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ALL271"/>
      <c r="ALM271"/>
      <c r="ALN271"/>
      <c r="ALO271"/>
      <c r="ALP271"/>
      <c r="ALQ271"/>
      <c r="ALR271"/>
      <c r="ALS271"/>
      <c r="ALT271"/>
      <c r="ALU271"/>
      <c r="ALV271"/>
      <c r="ALW271"/>
      <c r="ALX271"/>
      <c r="ALY271"/>
      <c r="ALZ271"/>
      <c r="AMA271"/>
      <c r="AMB271"/>
      <c r="AMC271"/>
      <c r="AMD271"/>
      <c r="AME271"/>
      <c r="AMF271"/>
      <c r="AMG271"/>
      <c r="AMH271"/>
      <c r="AMI271"/>
      <c r="AMJ271"/>
    </row>
    <row r="272" spans="1:1024" s="49" customFormat="1">
      <c r="A272" s="49" t="s">
        <v>129</v>
      </c>
      <c r="C272" s="51"/>
      <c r="E272" s="52">
        <v>500000</v>
      </c>
      <c r="F272" s="52">
        <v>400000</v>
      </c>
      <c r="G272" s="52">
        <v>400000</v>
      </c>
      <c r="H272" s="53">
        <f t="shared" si="16"/>
        <v>0.8</v>
      </c>
      <c r="I272" s="53">
        <f>G272/F272</f>
        <v>1</v>
      </c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ALL272"/>
      <c r="ALM272"/>
      <c r="ALN272"/>
      <c r="ALO272"/>
      <c r="ALP272"/>
      <c r="ALQ272"/>
      <c r="ALR272"/>
      <c r="ALS272"/>
      <c r="ALT272"/>
      <c r="ALU272"/>
      <c r="ALV272"/>
      <c r="ALW272"/>
      <c r="ALX272"/>
      <c r="ALY272"/>
      <c r="ALZ272"/>
      <c r="AMA272"/>
      <c r="AMB272"/>
      <c r="AMC272"/>
      <c r="AMD272"/>
      <c r="AME272"/>
      <c r="AMF272"/>
      <c r="AMG272"/>
      <c r="AMH272"/>
      <c r="AMI272"/>
      <c r="AMJ272"/>
    </row>
    <row r="273" spans="1:1024" s="55" customFormat="1" ht="21">
      <c r="A273" s="55" t="s">
        <v>122</v>
      </c>
      <c r="C273" s="56"/>
      <c r="D273" s="63" t="s">
        <v>1</v>
      </c>
      <c r="E273" s="57">
        <v>500000</v>
      </c>
      <c r="F273" s="57">
        <v>400000</v>
      </c>
      <c r="G273" s="57">
        <v>400000</v>
      </c>
      <c r="H273" s="58">
        <f t="shared" si="16"/>
        <v>0.8</v>
      </c>
      <c r="I273" s="58">
        <f>G273/F273</f>
        <v>1</v>
      </c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ALL273"/>
      <c r="ALM273"/>
      <c r="ALN273"/>
      <c r="ALO273"/>
      <c r="ALP273"/>
      <c r="ALQ273"/>
      <c r="ALR273"/>
      <c r="ALS273"/>
      <c r="ALT273"/>
      <c r="ALU273"/>
      <c r="ALV273"/>
      <c r="ALW273"/>
      <c r="ALX273"/>
      <c r="ALY273"/>
      <c r="ALZ273"/>
      <c r="AMA273"/>
      <c r="AMB273"/>
      <c r="AMC273"/>
      <c r="AMD273"/>
      <c r="AME273"/>
      <c r="AMF273"/>
      <c r="AMG273"/>
      <c r="AMH273"/>
      <c r="AMI273"/>
      <c r="AMJ273"/>
    </row>
    <row r="274" spans="1:1024" s="55" customFormat="1">
      <c r="A274" s="55">
        <v>4</v>
      </c>
      <c r="B274" s="55" t="s">
        <v>33</v>
      </c>
      <c r="C274" s="56" t="s">
        <v>130</v>
      </c>
      <c r="E274" s="57">
        <v>500000</v>
      </c>
      <c r="F274" s="57">
        <v>400000</v>
      </c>
      <c r="G274" s="57">
        <v>400000</v>
      </c>
      <c r="H274" s="58">
        <f t="shared" si="16"/>
        <v>0.8</v>
      </c>
      <c r="I274" s="58">
        <f>G274/F274</f>
        <v>1</v>
      </c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ALL274"/>
      <c r="ALM274"/>
      <c r="ALN274"/>
      <c r="ALO274"/>
      <c r="ALP274"/>
      <c r="ALQ274"/>
      <c r="ALR274"/>
      <c r="ALS274"/>
      <c r="ALT274"/>
      <c r="ALU274"/>
      <c r="ALV274"/>
      <c r="ALW274"/>
      <c r="ALX274"/>
      <c r="ALY274"/>
      <c r="ALZ274"/>
      <c r="AMA274"/>
      <c r="AMB274"/>
      <c r="AMC274"/>
      <c r="AMD274"/>
      <c r="AME274"/>
      <c r="AMF274"/>
      <c r="AMG274"/>
      <c r="AMH274"/>
      <c r="AMI274"/>
      <c r="AMJ274"/>
    </row>
    <row r="275" spans="1:1024" s="55" customFormat="1">
      <c r="A275" s="55">
        <v>41</v>
      </c>
      <c r="B275" s="55" t="s">
        <v>118</v>
      </c>
      <c r="C275" s="56" t="s">
        <v>130</v>
      </c>
      <c r="E275" s="57">
        <v>500000</v>
      </c>
      <c r="F275" s="57">
        <v>400000</v>
      </c>
      <c r="G275" s="57">
        <v>400000</v>
      </c>
      <c r="H275" s="58">
        <f t="shared" si="16"/>
        <v>0.8</v>
      </c>
      <c r="I275" s="58">
        <f>G275/F275</f>
        <v>1</v>
      </c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ALL275"/>
      <c r="ALM275"/>
      <c r="ALN275"/>
      <c r="ALO275"/>
      <c r="ALP275"/>
      <c r="ALQ275"/>
      <c r="ALR275"/>
      <c r="ALS275"/>
      <c r="ALT275"/>
      <c r="ALU275"/>
      <c r="ALV275"/>
      <c r="ALW275"/>
      <c r="ALX275"/>
      <c r="ALY275"/>
      <c r="ALZ275"/>
      <c r="AMA275"/>
      <c r="AMB275"/>
      <c r="AMC275"/>
      <c r="AMD275"/>
      <c r="AME275"/>
      <c r="AMF275"/>
      <c r="AMG275"/>
      <c r="AMH275"/>
      <c r="AMI275"/>
      <c r="AMJ275"/>
    </row>
    <row r="276" spans="1:1024" s="55" customFormat="1">
      <c r="A276" s="55">
        <v>412</v>
      </c>
      <c r="B276" s="55" t="s">
        <v>119</v>
      </c>
      <c r="C276" s="56" t="s">
        <v>130</v>
      </c>
      <c r="E276" s="57">
        <v>500000</v>
      </c>
      <c r="F276" s="57">
        <v>400000</v>
      </c>
      <c r="G276" s="57">
        <v>400000</v>
      </c>
      <c r="H276" s="58">
        <f t="shared" si="16"/>
        <v>0.8</v>
      </c>
      <c r="I276" s="58">
        <f>G276/F276</f>
        <v>1</v>
      </c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ALL276"/>
      <c r="ALM276"/>
      <c r="ALN276"/>
      <c r="ALO276"/>
      <c r="ALP276"/>
      <c r="ALQ276"/>
      <c r="ALR276"/>
      <c r="ALS276"/>
      <c r="ALT276"/>
      <c r="ALU276"/>
      <c r="ALV276"/>
      <c r="ALW276"/>
      <c r="ALX276"/>
      <c r="ALY276"/>
      <c r="ALZ276"/>
      <c r="AMA276"/>
      <c r="AMB276"/>
      <c r="AMC276"/>
      <c r="AMD276"/>
      <c r="AME276"/>
      <c r="AMF276"/>
      <c r="AMG276"/>
      <c r="AMH276"/>
      <c r="AMI276"/>
      <c r="AMJ276"/>
    </row>
    <row r="277" spans="1:1024" s="49" customFormat="1">
      <c r="A277" s="49" t="s">
        <v>131</v>
      </c>
      <c r="C277" s="51"/>
      <c r="E277" s="52">
        <v>75000</v>
      </c>
      <c r="F277" s="52">
        <v>0</v>
      </c>
      <c r="G277" s="52">
        <v>0</v>
      </c>
      <c r="H277" s="53">
        <f t="shared" ref="H277:H340" si="19">F277/E277</f>
        <v>0</v>
      </c>
      <c r="I277" s="53">
        <v>0</v>
      </c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ALL277"/>
      <c r="ALM277"/>
      <c r="ALN277"/>
      <c r="ALO277"/>
      <c r="ALP277"/>
      <c r="ALQ277"/>
      <c r="ALR277"/>
      <c r="ALS277"/>
      <c r="ALT277"/>
      <c r="ALU277"/>
      <c r="ALV277"/>
      <c r="ALW277"/>
      <c r="ALX277"/>
      <c r="ALY277"/>
      <c r="ALZ277"/>
      <c r="AMA277"/>
      <c r="AMB277"/>
      <c r="AMC277"/>
      <c r="AMD277"/>
      <c r="AME277"/>
      <c r="AMF277"/>
      <c r="AMG277"/>
      <c r="AMH277"/>
      <c r="AMI277"/>
      <c r="AMJ277"/>
    </row>
    <row r="278" spans="1:1024" s="55" customFormat="1" ht="21">
      <c r="A278" s="55" t="s">
        <v>23</v>
      </c>
      <c r="C278" s="56"/>
      <c r="D278" s="63" t="s">
        <v>1</v>
      </c>
      <c r="E278" s="57">
        <v>75000</v>
      </c>
      <c r="F278" s="57">
        <v>0</v>
      </c>
      <c r="G278" s="57">
        <v>0</v>
      </c>
      <c r="H278" s="58">
        <f t="shared" si="19"/>
        <v>0</v>
      </c>
      <c r="I278" s="58">
        <v>0</v>
      </c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ALL278"/>
      <c r="ALM278"/>
      <c r="ALN278"/>
      <c r="ALO278"/>
      <c r="ALP278"/>
      <c r="ALQ278"/>
      <c r="ALR278"/>
      <c r="ALS278"/>
      <c r="ALT278"/>
      <c r="ALU278"/>
      <c r="ALV278"/>
      <c r="ALW278"/>
      <c r="ALX278"/>
      <c r="ALY278"/>
      <c r="ALZ278"/>
      <c r="AMA278"/>
      <c r="AMB278"/>
      <c r="AMC278"/>
      <c r="AMD278"/>
      <c r="AME278"/>
      <c r="AMF278"/>
      <c r="AMG278"/>
      <c r="AMH278"/>
      <c r="AMI278"/>
      <c r="AMJ278"/>
    </row>
    <row r="279" spans="1:1024" s="55" customFormat="1">
      <c r="A279" s="55">
        <v>4</v>
      </c>
      <c r="B279" s="55" t="s">
        <v>33</v>
      </c>
      <c r="C279" s="56" t="s">
        <v>19</v>
      </c>
      <c r="E279" s="57">
        <v>75000</v>
      </c>
      <c r="F279" s="57">
        <v>0</v>
      </c>
      <c r="G279" s="57">
        <v>0</v>
      </c>
      <c r="H279" s="58">
        <f t="shared" si="19"/>
        <v>0</v>
      </c>
      <c r="I279" s="58">
        <v>0</v>
      </c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ALL279"/>
      <c r="ALM279"/>
      <c r="ALN279"/>
      <c r="ALO279"/>
      <c r="ALP279"/>
      <c r="ALQ279"/>
      <c r="ALR279"/>
      <c r="ALS279"/>
      <c r="ALT279"/>
      <c r="ALU279"/>
      <c r="ALV279"/>
      <c r="ALW279"/>
      <c r="ALX279"/>
      <c r="ALY279"/>
      <c r="ALZ279"/>
      <c r="AMA279"/>
      <c r="AMB279"/>
      <c r="AMC279"/>
      <c r="AMD279"/>
      <c r="AME279"/>
      <c r="AMF279"/>
      <c r="AMG279"/>
      <c r="AMH279"/>
      <c r="AMI279"/>
      <c r="AMJ279"/>
    </row>
    <row r="280" spans="1:1024" s="55" customFormat="1">
      <c r="A280" s="55">
        <v>41</v>
      </c>
      <c r="B280" s="55" t="s">
        <v>118</v>
      </c>
      <c r="C280" s="56" t="s">
        <v>19</v>
      </c>
      <c r="E280" s="57">
        <v>75000</v>
      </c>
      <c r="F280" s="57">
        <v>0</v>
      </c>
      <c r="G280" s="57">
        <v>0</v>
      </c>
      <c r="H280" s="58">
        <f t="shared" si="19"/>
        <v>0</v>
      </c>
      <c r="I280" s="58">
        <v>0</v>
      </c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ALL280"/>
      <c r="ALM280"/>
      <c r="ALN280"/>
      <c r="ALO280"/>
      <c r="ALP280"/>
      <c r="ALQ280"/>
      <c r="ALR280"/>
      <c r="ALS280"/>
      <c r="ALT280"/>
      <c r="ALU280"/>
      <c r="ALV280"/>
      <c r="ALW280"/>
      <c r="ALX280"/>
      <c r="ALY280"/>
      <c r="ALZ280"/>
      <c r="AMA280"/>
      <c r="AMB280"/>
      <c r="AMC280"/>
      <c r="AMD280"/>
      <c r="AME280"/>
      <c r="AMF280"/>
      <c r="AMG280"/>
      <c r="AMH280"/>
      <c r="AMI280"/>
      <c r="AMJ280"/>
    </row>
    <row r="281" spans="1:1024" s="55" customFormat="1">
      <c r="A281" s="55">
        <v>411</v>
      </c>
      <c r="B281" s="55" t="s">
        <v>132</v>
      </c>
      <c r="C281" s="56" t="s">
        <v>19</v>
      </c>
      <c r="E281" s="57">
        <v>75000</v>
      </c>
      <c r="F281" s="57">
        <v>0</v>
      </c>
      <c r="G281" s="57">
        <v>0</v>
      </c>
      <c r="H281" s="58">
        <f t="shared" si="19"/>
        <v>0</v>
      </c>
      <c r="I281" s="58">
        <v>0</v>
      </c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ALL281"/>
      <c r="ALM281"/>
      <c r="ALN281"/>
      <c r="ALO281"/>
      <c r="ALP281"/>
      <c r="ALQ281"/>
      <c r="ALR281"/>
      <c r="ALS281"/>
      <c r="ALT281"/>
      <c r="ALU281"/>
      <c r="ALV281"/>
      <c r="ALW281"/>
      <c r="ALX281"/>
      <c r="ALY281"/>
      <c r="ALZ281"/>
      <c r="AMA281"/>
      <c r="AMB281"/>
      <c r="AMC281"/>
      <c r="AMD281"/>
      <c r="AME281"/>
      <c r="AMF281"/>
      <c r="AMG281"/>
      <c r="AMH281"/>
      <c r="AMI281"/>
      <c r="AMJ281"/>
    </row>
    <row r="282" spans="1:1024" s="80" customFormat="1">
      <c r="A282" s="49" t="s">
        <v>133</v>
      </c>
      <c r="B282" s="49"/>
      <c r="C282" s="51"/>
      <c r="D282" s="49"/>
      <c r="E282" s="52">
        <v>80000</v>
      </c>
      <c r="F282" s="52">
        <v>40000</v>
      </c>
      <c r="G282" s="52">
        <v>0</v>
      </c>
      <c r="H282" s="53">
        <f t="shared" si="19"/>
        <v>0.5</v>
      </c>
      <c r="I282" s="53">
        <f>G282/F282</f>
        <v>0</v>
      </c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ALL282"/>
      <c r="ALM282"/>
      <c r="ALN282"/>
      <c r="ALO282"/>
      <c r="ALP282"/>
      <c r="ALQ282"/>
      <c r="ALR282"/>
      <c r="ALS282"/>
      <c r="ALT282"/>
      <c r="ALU282"/>
      <c r="ALV282"/>
      <c r="ALW282"/>
      <c r="ALX282"/>
      <c r="ALY282"/>
      <c r="ALZ282"/>
      <c r="AMA282"/>
      <c r="AMB282"/>
      <c r="AMC282"/>
      <c r="AMD282"/>
      <c r="AME282"/>
      <c r="AMF282"/>
      <c r="AMG282"/>
      <c r="AMH282"/>
      <c r="AMI282"/>
      <c r="AMJ282"/>
    </row>
    <row r="283" spans="1:1024" s="82" customFormat="1" ht="21">
      <c r="A283" s="55" t="s">
        <v>23</v>
      </c>
      <c r="B283" s="55"/>
      <c r="C283" s="56"/>
      <c r="D283" s="63" t="s">
        <v>1</v>
      </c>
      <c r="E283" s="57">
        <v>80000</v>
      </c>
      <c r="F283" s="57">
        <v>40000</v>
      </c>
      <c r="G283" s="57">
        <v>0</v>
      </c>
      <c r="H283" s="58">
        <f t="shared" si="19"/>
        <v>0.5</v>
      </c>
      <c r="I283" s="58">
        <f>G283/F283</f>
        <v>0</v>
      </c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ALL283"/>
      <c r="ALM283"/>
      <c r="ALN283"/>
      <c r="ALO283"/>
      <c r="ALP283"/>
      <c r="ALQ283"/>
      <c r="ALR283"/>
      <c r="ALS283"/>
      <c r="ALT283"/>
      <c r="ALU283"/>
      <c r="ALV283"/>
      <c r="ALW283"/>
      <c r="ALX283"/>
      <c r="ALY283"/>
      <c r="ALZ283"/>
      <c r="AMA283"/>
      <c r="AMB283"/>
      <c r="AMC283"/>
      <c r="AMD283"/>
      <c r="AME283"/>
      <c r="AMF283"/>
      <c r="AMG283"/>
      <c r="AMH283"/>
      <c r="AMI283"/>
      <c r="AMJ283"/>
    </row>
    <row r="284" spans="1:1024" s="82" customFormat="1">
      <c r="A284" s="55">
        <v>4</v>
      </c>
      <c r="B284" s="55" t="s">
        <v>33</v>
      </c>
      <c r="C284" s="56" t="s">
        <v>115</v>
      </c>
      <c r="D284" s="55"/>
      <c r="E284" s="57">
        <v>80000</v>
      </c>
      <c r="F284" s="57">
        <v>40000</v>
      </c>
      <c r="G284" s="57">
        <v>0</v>
      </c>
      <c r="H284" s="58">
        <f t="shared" si="19"/>
        <v>0.5</v>
      </c>
      <c r="I284" s="58">
        <f>G284/F284</f>
        <v>0</v>
      </c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ALL284"/>
      <c r="ALM284"/>
      <c r="ALN284"/>
      <c r="ALO284"/>
      <c r="ALP284"/>
      <c r="ALQ284"/>
      <c r="ALR284"/>
      <c r="ALS284"/>
      <c r="ALT284"/>
      <c r="ALU284"/>
      <c r="ALV284"/>
      <c r="ALW284"/>
      <c r="ALX284"/>
      <c r="ALY284"/>
      <c r="ALZ284"/>
      <c r="AMA284"/>
      <c r="AMB284"/>
      <c r="AMC284"/>
      <c r="AMD284"/>
      <c r="AME284"/>
      <c r="AMF284"/>
      <c r="AMG284"/>
      <c r="AMH284"/>
      <c r="AMI284"/>
      <c r="AMJ284"/>
    </row>
    <row r="285" spans="1:1024" s="82" customFormat="1">
      <c r="A285" s="55">
        <v>42</v>
      </c>
      <c r="B285" s="55" t="s">
        <v>34</v>
      </c>
      <c r="C285" s="56" t="s">
        <v>115</v>
      </c>
      <c r="D285" s="55"/>
      <c r="E285" s="57">
        <v>80000</v>
      </c>
      <c r="F285" s="57">
        <v>40000</v>
      </c>
      <c r="G285" s="57">
        <v>0</v>
      </c>
      <c r="H285" s="58">
        <f t="shared" si="19"/>
        <v>0.5</v>
      </c>
      <c r="I285" s="58">
        <f>G285/F285</f>
        <v>0</v>
      </c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ALL285"/>
      <c r="ALM285"/>
      <c r="ALN285"/>
      <c r="ALO285"/>
      <c r="ALP285"/>
      <c r="ALQ285"/>
      <c r="ALR285"/>
      <c r="ALS285"/>
      <c r="ALT285"/>
      <c r="ALU285"/>
      <c r="ALV285"/>
      <c r="ALW285"/>
      <c r="ALX285"/>
      <c r="ALY285"/>
      <c r="ALZ285"/>
      <c r="AMA285"/>
      <c r="AMB285"/>
      <c r="AMC285"/>
      <c r="AMD285"/>
      <c r="AME285"/>
      <c r="AMF285"/>
      <c r="AMG285"/>
      <c r="AMH285"/>
      <c r="AMI285"/>
      <c r="AMJ285"/>
    </row>
    <row r="286" spans="1:1024" s="82" customFormat="1">
      <c r="A286" s="55">
        <v>421</v>
      </c>
      <c r="B286" s="55" t="s">
        <v>35</v>
      </c>
      <c r="C286" s="56" t="s">
        <v>115</v>
      </c>
      <c r="D286" s="55"/>
      <c r="E286" s="57">
        <v>80000</v>
      </c>
      <c r="F286" s="57">
        <v>40000</v>
      </c>
      <c r="G286" s="57">
        <v>0</v>
      </c>
      <c r="H286" s="58">
        <f t="shared" si="19"/>
        <v>0.5</v>
      </c>
      <c r="I286" s="58">
        <f>G286/F286</f>
        <v>0</v>
      </c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ALL286"/>
      <c r="ALM286"/>
      <c r="ALN286"/>
      <c r="ALO286"/>
      <c r="ALP286"/>
      <c r="ALQ286"/>
      <c r="ALR286"/>
      <c r="ALS286"/>
      <c r="ALT286"/>
      <c r="ALU286"/>
      <c r="ALV286"/>
      <c r="ALW286"/>
      <c r="ALX286"/>
      <c r="ALY286"/>
      <c r="ALZ286"/>
      <c r="AMA286"/>
      <c r="AMB286"/>
      <c r="AMC286"/>
      <c r="AMD286"/>
      <c r="AME286"/>
      <c r="AMF286"/>
      <c r="AMG286"/>
      <c r="AMH286"/>
      <c r="AMI286"/>
      <c r="AMJ286"/>
    </row>
    <row r="287" spans="1:1024" s="49" customFormat="1">
      <c r="A287" s="49" t="s">
        <v>134</v>
      </c>
      <c r="C287" s="51"/>
      <c r="E287" s="52">
        <v>300000</v>
      </c>
      <c r="F287" s="52">
        <v>0</v>
      </c>
      <c r="G287" s="52">
        <v>0</v>
      </c>
      <c r="H287" s="53">
        <f t="shared" si="19"/>
        <v>0</v>
      </c>
      <c r="I287" s="53">
        <v>0</v>
      </c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ALL287"/>
      <c r="ALM287"/>
      <c r="ALN287"/>
      <c r="ALO287"/>
      <c r="ALP287"/>
      <c r="ALQ287"/>
      <c r="ALR287"/>
      <c r="ALS287"/>
      <c r="ALT287"/>
      <c r="ALU287"/>
      <c r="ALV287"/>
      <c r="ALW287"/>
      <c r="ALX287"/>
      <c r="ALY287"/>
      <c r="ALZ287"/>
      <c r="AMA287"/>
      <c r="AMB287"/>
      <c r="AMC287"/>
      <c r="AMD287"/>
      <c r="AME287"/>
      <c r="AMF287"/>
      <c r="AMG287"/>
      <c r="AMH287"/>
      <c r="AMI287"/>
      <c r="AMJ287"/>
    </row>
    <row r="288" spans="1:1024" s="83" customFormat="1">
      <c r="A288" s="96" t="s">
        <v>135</v>
      </c>
      <c r="B288" s="96"/>
      <c r="C288" s="96"/>
      <c r="E288" s="57">
        <v>300000</v>
      </c>
      <c r="F288" s="57">
        <v>0</v>
      </c>
      <c r="G288" s="57">
        <v>0</v>
      </c>
      <c r="H288" s="58">
        <f t="shared" si="19"/>
        <v>0</v>
      </c>
      <c r="I288" s="58">
        <v>0</v>
      </c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ALL288"/>
      <c r="ALM288"/>
      <c r="ALN288"/>
      <c r="ALO288"/>
      <c r="ALP288"/>
      <c r="ALQ288"/>
      <c r="ALR288"/>
      <c r="ALS288"/>
      <c r="ALT288"/>
      <c r="ALU288"/>
      <c r="ALV288"/>
      <c r="ALW288"/>
      <c r="ALX288"/>
      <c r="ALY288"/>
      <c r="ALZ288"/>
      <c r="AMA288"/>
      <c r="AMB288"/>
      <c r="AMC288"/>
      <c r="AMD288"/>
      <c r="AME288"/>
      <c r="AMF288"/>
      <c r="AMG288"/>
      <c r="AMH288"/>
      <c r="AMI288"/>
      <c r="AMJ288"/>
    </row>
    <row r="289" spans="1:1024" s="55" customFormat="1">
      <c r="A289" s="55">
        <v>4</v>
      </c>
      <c r="B289" s="55" t="s">
        <v>33</v>
      </c>
      <c r="C289" s="56" t="s">
        <v>19</v>
      </c>
      <c r="E289" s="57">
        <v>300000</v>
      </c>
      <c r="F289" s="57">
        <v>0</v>
      </c>
      <c r="G289" s="57">
        <v>0</v>
      </c>
      <c r="H289" s="58">
        <f t="shared" si="19"/>
        <v>0</v>
      </c>
      <c r="I289" s="58">
        <v>0</v>
      </c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ALL289"/>
      <c r="ALM289"/>
      <c r="ALN289"/>
      <c r="ALO289"/>
      <c r="ALP289"/>
      <c r="ALQ289"/>
      <c r="ALR289"/>
      <c r="ALS289"/>
      <c r="ALT289"/>
      <c r="ALU289"/>
      <c r="ALV289"/>
      <c r="ALW289"/>
      <c r="ALX289"/>
      <c r="ALY289"/>
      <c r="ALZ289"/>
      <c r="AMA289"/>
      <c r="AMB289"/>
      <c r="AMC289"/>
      <c r="AMD289"/>
      <c r="AME289"/>
      <c r="AMF289"/>
      <c r="AMG289"/>
      <c r="AMH289"/>
      <c r="AMI289"/>
      <c r="AMJ289"/>
    </row>
    <row r="290" spans="1:1024" s="55" customFormat="1">
      <c r="A290" s="55">
        <v>42</v>
      </c>
      <c r="B290" s="55" t="s">
        <v>125</v>
      </c>
      <c r="C290" s="56" t="s">
        <v>19</v>
      </c>
      <c r="E290" s="57">
        <v>300000</v>
      </c>
      <c r="F290" s="57">
        <v>0</v>
      </c>
      <c r="G290" s="57">
        <v>0</v>
      </c>
      <c r="H290" s="58">
        <f t="shared" si="19"/>
        <v>0</v>
      </c>
      <c r="I290" s="58">
        <v>0</v>
      </c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ALL290"/>
      <c r="ALM290"/>
      <c r="ALN290"/>
      <c r="ALO290"/>
      <c r="ALP290"/>
      <c r="ALQ290"/>
      <c r="ALR290"/>
      <c r="ALS290"/>
      <c r="ALT290"/>
      <c r="ALU290"/>
      <c r="ALV290"/>
      <c r="ALW290"/>
      <c r="ALX290"/>
      <c r="ALY290"/>
      <c r="ALZ290"/>
      <c r="AMA290"/>
      <c r="AMB290"/>
      <c r="AMC290"/>
      <c r="AMD290"/>
      <c r="AME290"/>
      <c r="AMF290"/>
      <c r="AMG290"/>
      <c r="AMH290"/>
      <c r="AMI290"/>
      <c r="AMJ290"/>
    </row>
    <row r="291" spans="1:1024" s="55" customFormat="1">
      <c r="A291" s="55">
        <v>421</v>
      </c>
      <c r="B291" s="55" t="s">
        <v>35</v>
      </c>
      <c r="C291" s="56" t="s">
        <v>19</v>
      </c>
      <c r="E291" s="57">
        <v>300000</v>
      </c>
      <c r="F291" s="57">
        <v>0</v>
      </c>
      <c r="G291" s="57">
        <v>0</v>
      </c>
      <c r="H291" s="58">
        <f t="shared" si="19"/>
        <v>0</v>
      </c>
      <c r="I291" s="58">
        <v>0</v>
      </c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ALL291"/>
      <c r="ALM291"/>
      <c r="ALN291"/>
      <c r="ALO291"/>
      <c r="ALP291"/>
      <c r="ALQ291"/>
      <c r="ALR291"/>
      <c r="ALS291"/>
      <c r="ALT291"/>
      <c r="ALU291"/>
      <c r="ALV291"/>
      <c r="ALW291"/>
      <c r="ALX291"/>
      <c r="ALY291"/>
      <c r="ALZ291"/>
      <c r="AMA291"/>
      <c r="AMB291"/>
      <c r="AMC291"/>
      <c r="AMD291"/>
      <c r="AME291"/>
      <c r="AMF291"/>
      <c r="AMG291"/>
      <c r="AMH291"/>
      <c r="AMI291"/>
      <c r="AMJ291"/>
    </row>
    <row r="292" spans="1:1024" s="49" customFormat="1">
      <c r="A292" s="49" t="s">
        <v>136</v>
      </c>
      <c r="C292" s="51"/>
      <c r="E292" s="52">
        <v>40000</v>
      </c>
      <c r="F292" s="52">
        <v>0</v>
      </c>
      <c r="G292" s="52">
        <v>0</v>
      </c>
      <c r="H292" s="53">
        <f t="shared" si="19"/>
        <v>0</v>
      </c>
      <c r="I292" s="53">
        <v>0</v>
      </c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ALL292"/>
      <c r="ALM292"/>
      <c r="ALN292"/>
      <c r="ALO292"/>
      <c r="ALP292"/>
      <c r="ALQ292"/>
      <c r="ALR292"/>
      <c r="ALS292"/>
      <c r="ALT292"/>
      <c r="ALU292"/>
      <c r="ALV292"/>
      <c r="ALW292"/>
      <c r="ALX292"/>
      <c r="ALY292"/>
      <c r="ALZ292"/>
      <c r="AMA292"/>
      <c r="AMB292"/>
      <c r="AMC292"/>
      <c r="AMD292"/>
      <c r="AME292"/>
      <c r="AMF292"/>
      <c r="AMG292"/>
      <c r="AMH292"/>
      <c r="AMI292"/>
      <c r="AMJ292"/>
    </row>
    <row r="293" spans="1:1024" s="55" customFormat="1" ht="21">
      <c r="A293" s="55" t="s">
        <v>110</v>
      </c>
      <c r="C293" s="56"/>
      <c r="D293" s="63" t="s">
        <v>1</v>
      </c>
      <c r="E293" s="57">
        <v>40000</v>
      </c>
      <c r="F293" s="57">
        <v>0</v>
      </c>
      <c r="G293" s="57">
        <v>0</v>
      </c>
      <c r="H293" s="58">
        <f t="shared" si="19"/>
        <v>0</v>
      </c>
      <c r="I293" s="58">
        <v>0</v>
      </c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ALL293"/>
      <c r="ALM293"/>
      <c r="ALN293"/>
      <c r="ALO293"/>
      <c r="ALP293"/>
      <c r="ALQ293"/>
      <c r="ALR293"/>
      <c r="ALS293"/>
      <c r="ALT293"/>
      <c r="ALU293"/>
      <c r="ALV293"/>
      <c r="ALW293"/>
      <c r="ALX293"/>
      <c r="ALY293"/>
      <c r="ALZ293"/>
      <c r="AMA293"/>
      <c r="AMB293"/>
      <c r="AMC293"/>
      <c r="AMD293"/>
      <c r="AME293"/>
      <c r="AMF293"/>
      <c r="AMG293"/>
      <c r="AMH293"/>
      <c r="AMI293"/>
      <c r="AMJ293"/>
    </row>
    <row r="294" spans="1:1024" s="55" customFormat="1">
      <c r="A294" s="55">
        <v>4</v>
      </c>
      <c r="B294" s="55" t="s">
        <v>33</v>
      </c>
      <c r="C294" s="56" t="s">
        <v>19</v>
      </c>
      <c r="E294" s="57">
        <v>40000</v>
      </c>
      <c r="F294" s="57">
        <v>0</v>
      </c>
      <c r="G294" s="57">
        <v>0</v>
      </c>
      <c r="H294" s="58">
        <f t="shared" si="19"/>
        <v>0</v>
      </c>
      <c r="I294" s="58">
        <v>0</v>
      </c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ALL294"/>
      <c r="ALM294"/>
      <c r="ALN294"/>
      <c r="ALO294"/>
      <c r="ALP294"/>
      <c r="ALQ294"/>
      <c r="ALR294"/>
      <c r="ALS294"/>
      <c r="ALT294"/>
      <c r="ALU294"/>
      <c r="ALV294"/>
      <c r="ALW294"/>
      <c r="ALX294"/>
      <c r="ALY294"/>
      <c r="ALZ294"/>
      <c r="AMA294"/>
      <c r="AMB294"/>
      <c r="AMC294"/>
      <c r="AMD294"/>
      <c r="AME294"/>
      <c r="AMF294"/>
      <c r="AMG294"/>
      <c r="AMH294"/>
      <c r="AMI294"/>
      <c r="AMJ294"/>
    </row>
    <row r="295" spans="1:1024" s="55" customFormat="1">
      <c r="A295" s="55">
        <v>41</v>
      </c>
      <c r="B295" s="55" t="s">
        <v>118</v>
      </c>
      <c r="C295" s="56" t="s">
        <v>19</v>
      </c>
      <c r="E295" s="57">
        <v>40000</v>
      </c>
      <c r="F295" s="57">
        <v>0</v>
      </c>
      <c r="G295" s="57">
        <v>0</v>
      </c>
      <c r="H295" s="58">
        <f t="shared" si="19"/>
        <v>0</v>
      </c>
      <c r="I295" s="58">
        <v>0</v>
      </c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ALL295"/>
      <c r="ALM295"/>
      <c r="ALN295"/>
      <c r="ALO295"/>
      <c r="ALP295"/>
      <c r="ALQ295"/>
      <c r="ALR295"/>
      <c r="ALS295"/>
      <c r="ALT295"/>
      <c r="ALU295"/>
      <c r="ALV295"/>
      <c r="ALW295"/>
      <c r="ALX295"/>
      <c r="ALY295"/>
      <c r="ALZ295"/>
      <c r="AMA295"/>
      <c r="AMB295"/>
      <c r="AMC295"/>
      <c r="AMD295"/>
      <c r="AME295"/>
      <c r="AMF295"/>
      <c r="AMG295"/>
      <c r="AMH295"/>
      <c r="AMI295"/>
      <c r="AMJ295"/>
    </row>
    <row r="296" spans="1:1024" s="55" customFormat="1">
      <c r="A296" s="55">
        <v>411</v>
      </c>
      <c r="B296" s="55" t="s">
        <v>132</v>
      </c>
      <c r="C296" s="56" t="s">
        <v>19</v>
      </c>
      <c r="E296" s="57">
        <v>40000</v>
      </c>
      <c r="F296" s="57">
        <v>0</v>
      </c>
      <c r="G296" s="57">
        <v>0</v>
      </c>
      <c r="H296" s="58">
        <f t="shared" si="19"/>
        <v>0</v>
      </c>
      <c r="I296" s="58">
        <v>0</v>
      </c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ALL296"/>
      <c r="ALM296"/>
      <c r="ALN296"/>
      <c r="ALO296"/>
      <c r="ALP296"/>
      <c r="ALQ296"/>
      <c r="ALR296"/>
      <c r="ALS296"/>
      <c r="ALT296"/>
      <c r="ALU296"/>
      <c r="ALV296"/>
      <c r="ALW296"/>
      <c r="ALX296"/>
      <c r="ALY296"/>
      <c r="ALZ296"/>
      <c r="AMA296"/>
      <c r="AMB296"/>
      <c r="AMC296"/>
      <c r="AMD296"/>
      <c r="AME296"/>
      <c r="AMF296"/>
      <c r="AMG296"/>
      <c r="AMH296"/>
      <c r="AMI296"/>
      <c r="AMJ296"/>
    </row>
    <row r="297" spans="1:1024" s="49" customFormat="1">
      <c r="A297" s="49" t="s">
        <v>137</v>
      </c>
      <c r="C297" s="51"/>
      <c r="E297" s="52">
        <v>50000</v>
      </c>
      <c r="F297" s="52">
        <v>40000</v>
      </c>
      <c r="G297" s="52">
        <v>40000</v>
      </c>
      <c r="H297" s="53">
        <f t="shared" si="19"/>
        <v>0.8</v>
      </c>
      <c r="I297" s="53">
        <f>G297/F297</f>
        <v>1</v>
      </c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ALL297"/>
      <c r="ALM297"/>
      <c r="ALN297"/>
      <c r="ALO297"/>
      <c r="ALP297"/>
      <c r="ALQ297"/>
      <c r="ALR297"/>
      <c r="ALS297"/>
      <c r="ALT297"/>
      <c r="ALU297"/>
      <c r="ALV297"/>
      <c r="ALW297"/>
      <c r="ALX297"/>
      <c r="ALY297"/>
      <c r="ALZ297"/>
      <c r="AMA297"/>
      <c r="AMB297"/>
      <c r="AMC297"/>
      <c r="AMD297"/>
      <c r="AME297"/>
      <c r="AMF297"/>
      <c r="AMG297"/>
      <c r="AMH297"/>
      <c r="AMI297"/>
      <c r="AMJ297"/>
    </row>
    <row r="298" spans="1:1024" s="55" customFormat="1" ht="21">
      <c r="A298" s="55" t="s">
        <v>138</v>
      </c>
      <c r="C298" s="56"/>
      <c r="D298" s="63" t="s">
        <v>1</v>
      </c>
      <c r="E298" s="57">
        <v>50000</v>
      </c>
      <c r="F298" s="57">
        <v>40000</v>
      </c>
      <c r="G298" s="57">
        <v>40000</v>
      </c>
      <c r="H298" s="58">
        <f t="shared" si="19"/>
        <v>0.8</v>
      </c>
      <c r="I298" s="58">
        <f>G298/F298</f>
        <v>1</v>
      </c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ALL298"/>
      <c r="ALM298"/>
      <c r="ALN298"/>
      <c r="ALO298"/>
      <c r="ALP298"/>
      <c r="ALQ298"/>
      <c r="ALR298"/>
      <c r="ALS298"/>
      <c r="ALT298"/>
      <c r="ALU298"/>
      <c r="ALV298"/>
      <c r="ALW298"/>
      <c r="ALX298"/>
      <c r="ALY298"/>
      <c r="ALZ298"/>
      <c r="AMA298"/>
      <c r="AMB298"/>
      <c r="AMC298"/>
      <c r="AMD298"/>
      <c r="AME298"/>
      <c r="AMF298"/>
      <c r="AMG298"/>
      <c r="AMH298"/>
      <c r="AMI298"/>
      <c r="AMJ298"/>
    </row>
    <row r="299" spans="1:1024" s="55" customFormat="1">
      <c r="A299" s="55">
        <v>4</v>
      </c>
      <c r="B299" s="55" t="s">
        <v>33</v>
      </c>
      <c r="C299" s="56" t="s">
        <v>139</v>
      </c>
      <c r="E299" s="57">
        <v>50000</v>
      </c>
      <c r="F299" s="57">
        <v>40000</v>
      </c>
      <c r="G299" s="57">
        <v>40000</v>
      </c>
      <c r="H299" s="58">
        <f t="shared" si="19"/>
        <v>0.8</v>
      </c>
      <c r="I299" s="58">
        <f>G299/F299</f>
        <v>1</v>
      </c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ALL299"/>
      <c r="ALM299"/>
      <c r="ALN299"/>
      <c r="ALO299"/>
      <c r="ALP299"/>
      <c r="ALQ299"/>
      <c r="ALR299"/>
      <c r="ALS299"/>
      <c r="ALT299"/>
      <c r="ALU299"/>
      <c r="ALV299"/>
      <c r="ALW299"/>
      <c r="ALX299"/>
      <c r="ALY299"/>
      <c r="ALZ299"/>
      <c r="AMA299"/>
      <c r="AMB299"/>
      <c r="AMC299"/>
      <c r="AMD299"/>
      <c r="AME299"/>
      <c r="AMF299"/>
      <c r="AMG299"/>
      <c r="AMH299"/>
      <c r="AMI299"/>
      <c r="AMJ299"/>
    </row>
    <row r="300" spans="1:1024" s="55" customFormat="1">
      <c r="A300" s="55">
        <v>42</v>
      </c>
      <c r="B300" s="55" t="s">
        <v>34</v>
      </c>
      <c r="C300" s="56" t="s">
        <v>139</v>
      </c>
      <c r="E300" s="57">
        <v>50000</v>
      </c>
      <c r="F300" s="57">
        <v>40000</v>
      </c>
      <c r="G300" s="57">
        <v>40000</v>
      </c>
      <c r="H300" s="58">
        <f t="shared" si="19"/>
        <v>0.8</v>
      </c>
      <c r="I300" s="58">
        <f>G300/F300</f>
        <v>1</v>
      </c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ALL300"/>
      <c r="ALM300"/>
      <c r="ALN300"/>
      <c r="ALO300"/>
      <c r="ALP300"/>
      <c r="ALQ300"/>
      <c r="ALR300"/>
      <c r="ALS300"/>
      <c r="ALT300"/>
      <c r="ALU300"/>
      <c r="ALV300"/>
      <c r="ALW300"/>
      <c r="ALX300"/>
      <c r="ALY300"/>
      <c r="ALZ300"/>
      <c r="AMA300"/>
      <c r="AMB300"/>
      <c r="AMC300"/>
      <c r="AMD300"/>
      <c r="AME300"/>
      <c r="AMF300"/>
      <c r="AMG300"/>
      <c r="AMH300"/>
      <c r="AMI300"/>
      <c r="AMJ300"/>
    </row>
    <row r="301" spans="1:1024" s="55" customFormat="1">
      <c r="A301" s="55">
        <v>421</v>
      </c>
      <c r="B301" s="55" t="s">
        <v>113</v>
      </c>
      <c r="C301" s="56" t="s">
        <v>139</v>
      </c>
      <c r="E301" s="57">
        <v>50000</v>
      </c>
      <c r="F301" s="57">
        <v>40000</v>
      </c>
      <c r="G301" s="57">
        <v>40000</v>
      </c>
      <c r="H301" s="58">
        <f t="shared" si="19"/>
        <v>0.8</v>
      </c>
      <c r="I301" s="58">
        <f>G301/F301</f>
        <v>1</v>
      </c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ALL301"/>
      <c r="ALM301"/>
      <c r="ALN301"/>
      <c r="ALO301"/>
      <c r="ALP301"/>
      <c r="ALQ301"/>
      <c r="ALR301"/>
      <c r="ALS301"/>
      <c r="ALT301"/>
      <c r="ALU301"/>
      <c r="ALV301"/>
      <c r="ALW301"/>
      <c r="ALX301"/>
      <c r="ALY301"/>
      <c r="ALZ301"/>
      <c r="AMA301"/>
      <c r="AMB301"/>
      <c r="AMC301"/>
      <c r="AMD301"/>
      <c r="AME301"/>
      <c r="AMF301"/>
      <c r="AMG301"/>
      <c r="AMH301"/>
      <c r="AMI301"/>
      <c r="AMJ301"/>
    </row>
    <row r="302" spans="1:1024" s="49" customFormat="1">
      <c r="A302" s="49" t="s">
        <v>140</v>
      </c>
      <c r="C302" s="51"/>
      <c r="E302" s="52">
        <v>40000</v>
      </c>
      <c r="F302" s="52">
        <v>0</v>
      </c>
      <c r="G302" s="52">
        <v>0</v>
      </c>
      <c r="H302" s="53">
        <f t="shared" si="19"/>
        <v>0</v>
      </c>
      <c r="I302" s="53">
        <v>0</v>
      </c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ALL302"/>
      <c r="ALM302"/>
      <c r="ALN302"/>
      <c r="ALO302"/>
      <c r="ALP302"/>
      <c r="ALQ302"/>
      <c r="ALR302"/>
      <c r="ALS302"/>
      <c r="ALT302"/>
      <c r="ALU302"/>
      <c r="ALV302"/>
      <c r="ALW302"/>
      <c r="ALX302"/>
      <c r="ALY302"/>
      <c r="ALZ302"/>
      <c r="AMA302"/>
      <c r="AMB302"/>
      <c r="AMC302"/>
      <c r="AMD302"/>
      <c r="AME302"/>
      <c r="AMF302"/>
      <c r="AMG302"/>
      <c r="AMH302"/>
      <c r="AMI302"/>
      <c r="AMJ302"/>
    </row>
    <row r="303" spans="1:1024" s="55" customFormat="1" ht="21">
      <c r="A303" s="55" t="s">
        <v>138</v>
      </c>
      <c r="C303" s="56"/>
      <c r="D303" s="63" t="s">
        <v>1</v>
      </c>
      <c r="E303" s="57">
        <v>40000</v>
      </c>
      <c r="F303" s="57">
        <v>0</v>
      </c>
      <c r="G303" s="57">
        <v>0</v>
      </c>
      <c r="H303" s="58">
        <f t="shared" si="19"/>
        <v>0</v>
      </c>
      <c r="I303" s="58">
        <v>0</v>
      </c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ALL303"/>
      <c r="ALM303"/>
      <c r="ALN303"/>
      <c r="ALO303"/>
      <c r="ALP303"/>
      <c r="ALQ303"/>
      <c r="ALR303"/>
      <c r="ALS303"/>
      <c r="ALT303"/>
      <c r="ALU303"/>
      <c r="ALV303"/>
      <c r="ALW303"/>
      <c r="ALX303"/>
      <c r="ALY303"/>
      <c r="ALZ303"/>
      <c r="AMA303"/>
      <c r="AMB303"/>
      <c r="AMC303"/>
      <c r="AMD303"/>
      <c r="AME303"/>
      <c r="AMF303"/>
      <c r="AMG303"/>
      <c r="AMH303"/>
      <c r="AMI303"/>
      <c r="AMJ303"/>
    </row>
    <row r="304" spans="1:1024" s="55" customFormat="1">
      <c r="A304" s="55">
        <v>4</v>
      </c>
      <c r="B304" s="55" t="s">
        <v>33</v>
      </c>
      <c r="C304" s="56" t="s">
        <v>139</v>
      </c>
      <c r="E304" s="57">
        <v>40000</v>
      </c>
      <c r="F304" s="57">
        <v>0</v>
      </c>
      <c r="G304" s="57">
        <v>0</v>
      </c>
      <c r="H304" s="58">
        <f t="shared" si="19"/>
        <v>0</v>
      </c>
      <c r="I304" s="58">
        <v>0</v>
      </c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ALL304"/>
      <c r="ALM304"/>
      <c r="ALN304"/>
      <c r="ALO304"/>
      <c r="ALP304"/>
      <c r="ALQ304"/>
      <c r="ALR304"/>
      <c r="ALS304"/>
      <c r="ALT304"/>
      <c r="ALU304"/>
      <c r="ALV304"/>
      <c r="ALW304"/>
      <c r="ALX304"/>
      <c r="ALY304"/>
      <c r="ALZ304"/>
      <c r="AMA304"/>
      <c r="AMB304"/>
      <c r="AMC304"/>
      <c r="AMD304"/>
      <c r="AME304"/>
      <c r="AMF304"/>
      <c r="AMG304"/>
      <c r="AMH304"/>
      <c r="AMI304"/>
      <c r="AMJ304"/>
    </row>
    <row r="305" spans="1:1024" s="55" customFormat="1">
      <c r="A305" s="55">
        <v>42</v>
      </c>
      <c r="B305" s="55" t="s">
        <v>34</v>
      </c>
      <c r="C305" s="56" t="s">
        <v>139</v>
      </c>
      <c r="E305" s="57">
        <v>40000</v>
      </c>
      <c r="F305" s="57">
        <v>0</v>
      </c>
      <c r="G305" s="57">
        <v>0</v>
      </c>
      <c r="H305" s="58">
        <f t="shared" si="19"/>
        <v>0</v>
      </c>
      <c r="I305" s="58">
        <v>0</v>
      </c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ALL305"/>
      <c r="ALM305"/>
      <c r="ALN305"/>
      <c r="ALO305"/>
      <c r="ALP305"/>
      <c r="ALQ305"/>
      <c r="ALR305"/>
      <c r="ALS305"/>
      <c r="ALT305"/>
      <c r="ALU305"/>
      <c r="ALV305"/>
      <c r="ALW305"/>
      <c r="ALX305"/>
      <c r="ALY305"/>
      <c r="ALZ305"/>
      <c r="AMA305"/>
      <c r="AMB305"/>
      <c r="AMC305"/>
      <c r="AMD305"/>
      <c r="AME305"/>
      <c r="AMF305"/>
      <c r="AMG305"/>
      <c r="AMH305"/>
      <c r="AMI305"/>
      <c r="AMJ305"/>
    </row>
    <row r="306" spans="1:1024" s="55" customFormat="1">
      <c r="A306" s="55">
        <v>421</v>
      </c>
      <c r="B306" s="55" t="s">
        <v>35</v>
      </c>
      <c r="C306" s="56" t="s">
        <v>139</v>
      </c>
      <c r="E306" s="57">
        <v>40000</v>
      </c>
      <c r="F306" s="57">
        <v>0</v>
      </c>
      <c r="G306" s="57">
        <v>0</v>
      </c>
      <c r="H306" s="58">
        <f t="shared" si="19"/>
        <v>0</v>
      </c>
      <c r="I306" s="58">
        <v>0</v>
      </c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ALL306"/>
      <c r="ALM306"/>
      <c r="ALN306"/>
      <c r="ALO306"/>
      <c r="ALP306"/>
      <c r="ALQ306"/>
      <c r="ALR306"/>
      <c r="ALS306"/>
      <c r="ALT306"/>
      <c r="ALU306"/>
      <c r="ALV306"/>
      <c r="ALW306"/>
      <c r="ALX306"/>
      <c r="ALY306"/>
      <c r="ALZ306"/>
      <c r="AMA306"/>
      <c r="AMB306"/>
      <c r="AMC306"/>
      <c r="AMD306"/>
      <c r="AME306"/>
      <c r="AMF306"/>
      <c r="AMG306"/>
      <c r="AMH306"/>
      <c r="AMI306"/>
      <c r="AMJ306"/>
    </row>
    <row r="307" spans="1:1024" s="50" customFormat="1">
      <c r="A307" s="49" t="s">
        <v>141</v>
      </c>
      <c r="B307" s="49"/>
      <c r="C307" s="51"/>
      <c r="D307" s="49"/>
      <c r="E307" s="52">
        <f>SUM(E309)</f>
        <v>30000</v>
      </c>
      <c r="F307" s="52">
        <f>SUM(F309)</f>
        <v>30000</v>
      </c>
      <c r="G307" s="52">
        <v>30000</v>
      </c>
      <c r="H307" s="53">
        <f t="shared" si="19"/>
        <v>1</v>
      </c>
      <c r="I307" s="53">
        <f>G307/F307</f>
        <v>1</v>
      </c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ALL307"/>
      <c r="ALM307"/>
      <c r="ALN307"/>
      <c r="ALO307"/>
      <c r="ALP307"/>
      <c r="ALQ307"/>
      <c r="ALR307"/>
      <c r="ALS307"/>
      <c r="ALT307"/>
      <c r="ALU307"/>
      <c r="ALV307"/>
      <c r="ALW307"/>
      <c r="ALX307"/>
      <c r="ALY307"/>
      <c r="ALZ307"/>
      <c r="AMA307"/>
      <c r="AMB307"/>
      <c r="AMC307"/>
      <c r="AMD307"/>
      <c r="AME307"/>
      <c r="AMF307"/>
      <c r="AMG307"/>
      <c r="AMH307"/>
      <c r="AMI307"/>
      <c r="AMJ307"/>
    </row>
    <row r="308" spans="1:1024" s="55" customFormat="1" ht="21">
      <c r="A308" s="55" t="s">
        <v>138</v>
      </c>
      <c r="B308" s="74"/>
      <c r="C308" s="75"/>
      <c r="D308" s="63" t="s">
        <v>1</v>
      </c>
      <c r="E308" s="57">
        <v>30000</v>
      </c>
      <c r="F308" s="57">
        <v>30000</v>
      </c>
      <c r="G308" s="57">
        <v>30000</v>
      </c>
      <c r="H308" s="58">
        <f t="shared" si="19"/>
        <v>1</v>
      </c>
      <c r="I308" s="58">
        <f>G308/F308</f>
        <v>1</v>
      </c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ALL308"/>
      <c r="ALM308"/>
      <c r="ALN308"/>
      <c r="ALO308"/>
      <c r="ALP308"/>
      <c r="ALQ308"/>
      <c r="ALR308"/>
      <c r="ALS308"/>
      <c r="ALT308"/>
      <c r="ALU308"/>
      <c r="ALV308"/>
      <c r="ALW308"/>
      <c r="ALX308"/>
      <c r="ALY308"/>
      <c r="ALZ308"/>
      <c r="AMA308"/>
      <c r="AMB308"/>
      <c r="AMC308"/>
      <c r="AMD308"/>
      <c r="AME308"/>
      <c r="AMF308"/>
      <c r="AMG308"/>
      <c r="AMH308"/>
      <c r="AMI308"/>
      <c r="AMJ308"/>
    </row>
    <row r="309" spans="1:1024" s="55" customFormat="1">
      <c r="A309" s="55">
        <v>4</v>
      </c>
      <c r="B309" s="55" t="s">
        <v>33</v>
      </c>
      <c r="C309" s="56" t="s">
        <v>139</v>
      </c>
      <c r="E309" s="57">
        <v>30000</v>
      </c>
      <c r="F309" s="57">
        <v>30000</v>
      </c>
      <c r="G309" s="57">
        <v>30000</v>
      </c>
      <c r="H309" s="58">
        <f t="shared" si="19"/>
        <v>1</v>
      </c>
      <c r="I309" s="58">
        <f>G309/F309</f>
        <v>1</v>
      </c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ALL309"/>
      <c r="ALM309"/>
      <c r="ALN309"/>
      <c r="ALO309"/>
      <c r="ALP309"/>
      <c r="ALQ309"/>
      <c r="ALR309"/>
      <c r="ALS309"/>
      <c r="ALT309"/>
      <c r="ALU309"/>
      <c r="ALV309"/>
      <c r="ALW309"/>
      <c r="ALX309"/>
      <c r="ALY309"/>
      <c r="ALZ309"/>
      <c r="AMA309"/>
      <c r="AMB309"/>
      <c r="AMC309"/>
      <c r="AMD309"/>
      <c r="AME309"/>
      <c r="AMF309"/>
      <c r="AMG309"/>
      <c r="AMH309"/>
      <c r="AMI309"/>
      <c r="AMJ309"/>
    </row>
    <row r="310" spans="1:1024" s="55" customFormat="1">
      <c r="A310" s="55">
        <v>42</v>
      </c>
      <c r="B310" s="55" t="s">
        <v>34</v>
      </c>
      <c r="C310" s="56" t="s">
        <v>139</v>
      </c>
      <c r="E310" s="57">
        <v>30000</v>
      </c>
      <c r="F310" s="57">
        <v>30000</v>
      </c>
      <c r="G310" s="57">
        <v>30000</v>
      </c>
      <c r="H310" s="58">
        <f t="shared" si="19"/>
        <v>1</v>
      </c>
      <c r="I310" s="58">
        <f>G310/F310</f>
        <v>1</v>
      </c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ALL310"/>
      <c r="ALM310"/>
      <c r="ALN310"/>
      <c r="ALO310"/>
      <c r="ALP310"/>
      <c r="ALQ310"/>
      <c r="ALR310"/>
      <c r="ALS310"/>
      <c r="ALT310"/>
      <c r="ALU310"/>
      <c r="ALV310"/>
      <c r="ALW310"/>
      <c r="ALX310"/>
      <c r="ALY310"/>
      <c r="ALZ310"/>
      <c r="AMA310"/>
      <c r="AMB310"/>
      <c r="AMC310"/>
      <c r="AMD310"/>
      <c r="AME310"/>
      <c r="AMF310"/>
      <c r="AMG310"/>
      <c r="AMH310"/>
      <c r="AMI310"/>
      <c r="AMJ310"/>
    </row>
    <row r="311" spans="1:1024" s="55" customFormat="1">
      <c r="A311" s="55">
        <v>422</v>
      </c>
      <c r="B311" s="55" t="s">
        <v>84</v>
      </c>
      <c r="C311" s="56" t="s">
        <v>139</v>
      </c>
      <c r="E311" s="57">
        <v>30000</v>
      </c>
      <c r="F311" s="57">
        <v>30000</v>
      </c>
      <c r="G311" s="57">
        <v>30000</v>
      </c>
      <c r="H311" s="58">
        <f t="shared" si="19"/>
        <v>1</v>
      </c>
      <c r="I311" s="58">
        <f>G311/F311</f>
        <v>1</v>
      </c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ALL311"/>
      <c r="ALM311"/>
      <c r="ALN311"/>
      <c r="ALO311"/>
      <c r="ALP311"/>
      <c r="ALQ311"/>
      <c r="ALR311"/>
      <c r="ALS311"/>
      <c r="ALT311"/>
      <c r="ALU311"/>
      <c r="ALV311"/>
      <c r="ALW311"/>
      <c r="ALX311"/>
      <c r="ALY311"/>
      <c r="ALZ311"/>
      <c r="AMA311"/>
      <c r="AMB311"/>
      <c r="AMC311"/>
      <c r="AMD311"/>
      <c r="AME311"/>
      <c r="AMF311"/>
      <c r="AMG311"/>
      <c r="AMH311"/>
      <c r="AMI311"/>
      <c r="AMJ311"/>
    </row>
    <row r="312" spans="1:1024" s="49" customFormat="1">
      <c r="A312" s="49" t="s">
        <v>142</v>
      </c>
      <c r="C312" s="51"/>
      <c r="E312" s="52">
        <v>20000</v>
      </c>
      <c r="F312" s="52">
        <v>0</v>
      </c>
      <c r="G312" s="52">
        <v>0</v>
      </c>
      <c r="H312" s="53">
        <f t="shared" si="19"/>
        <v>0</v>
      </c>
      <c r="I312" s="53">
        <v>0</v>
      </c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ALL312"/>
      <c r="ALM312"/>
      <c r="ALN312"/>
      <c r="ALO312"/>
      <c r="ALP312"/>
      <c r="ALQ312"/>
      <c r="ALR312"/>
      <c r="ALS312"/>
      <c r="ALT312"/>
      <c r="ALU312"/>
      <c r="ALV312"/>
      <c r="ALW312"/>
      <c r="ALX312"/>
      <c r="ALY312"/>
      <c r="ALZ312"/>
      <c r="AMA312"/>
      <c r="AMB312"/>
      <c r="AMC312"/>
      <c r="AMD312"/>
      <c r="AME312"/>
      <c r="AMF312"/>
      <c r="AMG312"/>
      <c r="AMH312"/>
      <c r="AMI312"/>
      <c r="AMJ312"/>
    </row>
    <row r="313" spans="1:1024" s="55" customFormat="1" ht="21">
      <c r="A313" s="55" t="s">
        <v>23</v>
      </c>
      <c r="C313" s="56"/>
      <c r="D313" s="63" t="s">
        <v>1</v>
      </c>
      <c r="E313" s="57">
        <v>20000</v>
      </c>
      <c r="F313" s="57">
        <v>0</v>
      </c>
      <c r="G313" s="57">
        <v>0</v>
      </c>
      <c r="H313" s="58">
        <f t="shared" si="19"/>
        <v>0</v>
      </c>
      <c r="I313" s="58">
        <v>0</v>
      </c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ALL313"/>
      <c r="ALM313"/>
      <c r="ALN313"/>
      <c r="ALO313"/>
      <c r="ALP313"/>
      <c r="ALQ313"/>
      <c r="ALR313"/>
      <c r="ALS313"/>
      <c r="ALT313"/>
      <c r="ALU313"/>
      <c r="ALV313"/>
      <c r="ALW313"/>
      <c r="ALX313"/>
      <c r="ALY313"/>
      <c r="ALZ313"/>
      <c r="AMA313"/>
      <c r="AMB313"/>
      <c r="AMC313"/>
      <c r="AMD313"/>
      <c r="AME313"/>
      <c r="AMF313"/>
      <c r="AMG313"/>
      <c r="AMH313"/>
      <c r="AMI313"/>
      <c r="AMJ313"/>
    </row>
    <row r="314" spans="1:1024" s="55" customFormat="1">
      <c r="A314" s="55">
        <v>4</v>
      </c>
      <c r="B314" s="55" t="s">
        <v>33</v>
      </c>
      <c r="C314" s="56" t="s">
        <v>19</v>
      </c>
      <c r="E314" s="57">
        <v>20000</v>
      </c>
      <c r="F314" s="57">
        <v>0</v>
      </c>
      <c r="G314" s="57">
        <v>0</v>
      </c>
      <c r="H314" s="58">
        <f t="shared" si="19"/>
        <v>0</v>
      </c>
      <c r="I314" s="58">
        <v>0</v>
      </c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ALL314"/>
      <c r="ALM314"/>
      <c r="ALN314"/>
      <c r="ALO314"/>
      <c r="ALP314"/>
      <c r="ALQ314"/>
      <c r="ALR314"/>
      <c r="ALS314"/>
      <c r="ALT314"/>
      <c r="ALU314"/>
      <c r="ALV314"/>
      <c r="ALW314"/>
      <c r="ALX314"/>
      <c r="ALY314"/>
      <c r="ALZ314"/>
      <c r="AMA314"/>
      <c r="AMB314"/>
      <c r="AMC314"/>
      <c r="AMD314"/>
      <c r="AME314"/>
      <c r="AMF314"/>
      <c r="AMG314"/>
      <c r="AMH314"/>
      <c r="AMI314"/>
      <c r="AMJ314"/>
    </row>
    <row r="315" spans="1:1024" s="55" customFormat="1">
      <c r="A315" s="55">
        <v>41</v>
      </c>
      <c r="B315" s="55" t="s">
        <v>118</v>
      </c>
      <c r="C315" s="56" t="s">
        <v>19</v>
      </c>
      <c r="E315" s="57">
        <v>20000</v>
      </c>
      <c r="F315" s="57">
        <v>0</v>
      </c>
      <c r="G315" s="57">
        <v>0</v>
      </c>
      <c r="H315" s="58">
        <f t="shared" si="19"/>
        <v>0</v>
      </c>
      <c r="I315" s="58">
        <v>0</v>
      </c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ALL315"/>
      <c r="ALM315"/>
      <c r="ALN315"/>
      <c r="ALO315"/>
      <c r="ALP315"/>
      <c r="ALQ315"/>
      <c r="ALR315"/>
      <c r="ALS315"/>
      <c r="ALT315"/>
      <c r="ALU315"/>
      <c r="ALV315"/>
      <c r="ALW315"/>
      <c r="ALX315"/>
      <c r="ALY315"/>
      <c r="ALZ315"/>
      <c r="AMA315"/>
      <c r="AMB315"/>
      <c r="AMC315"/>
      <c r="AMD315"/>
      <c r="AME315"/>
      <c r="AMF315"/>
      <c r="AMG315"/>
      <c r="AMH315"/>
      <c r="AMI315"/>
      <c r="AMJ315"/>
    </row>
    <row r="316" spans="1:1024" s="55" customFormat="1">
      <c r="A316" s="55">
        <v>411</v>
      </c>
      <c r="B316" s="55" t="s">
        <v>132</v>
      </c>
      <c r="C316" s="56" t="s">
        <v>19</v>
      </c>
      <c r="E316" s="57">
        <v>20000</v>
      </c>
      <c r="F316" s="57">
        <v>0</v>
      </c>
      <c r="G316" s="57">
        <v>0</v>
      </c>
      <c r="H316" s="58">
        <f t="shared" si="19"/>
        <v>0</v>
      </c>
      <c r="I316" s="58">
        <v>0</v>
      </c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ALL316"/>
      <c r="ALM316"/>
      <c r="ALN316"/>
      <c r="ALO316"/>
      <c r="ALP316"/>
      <c r="ALQ316"/>
      <c r="ALR316"/>
      <c r="ALS316"/>
      <c r="ALT316"/>
      <c r="ALU316"/>
      <c r="ALV316"/>
      <c r="ALW316"/>
      <c r="ALX316"/>
      <c r="ALY316"/>
      <c r="ALZ316"/>
      <c r="AMA316"/>
      <c r="AMB316"/>
      <c r="AMC316"/>
      <c r="AMD316"/>
      <c r="AME316"/>
      <c r="AMF316"/>
      <c r="AMG316"/>
      <c r="AMH316"/>
      <c r="AMI316"/>
      <c r="AMJ316"/>
    </row>
    <row r="317" spans="1:1024" s="49" customFormat="1">
      <c r="A317" s="49" t="s">
        <v>143</v>
      </c>
      <c r="C317" s="51"/>
      <c r="E317" s="52">
        <v>80000</v>
      </c>
      <c r="F317" s="52">
        <v>0</v>
      </c>
      <c r="G317" s="52">
        <v>0</v>
      </c>
      <c r="H317" s="53">
        <f t="shared" si="19"/>
        <v>0</v>
      </c>
      <c r="I317" s="53">
        <v>0</v>
      </c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ALL317"/>
      <c r="ALM317"/>
      <c r="ALN317"/>
      <c r="ALO317"/>
      <c r="ALP317"/>
      <c r="ALQ317"/>
      <c r="ALR317"/>
      <c r="ALS317"/>
      <c r="ALT317"/>
      <c r="ALU317"/>
      <c r="ALV317"/>
      <c r="ALW317"/>
      <c r="ALX317"/>
      <c r="ALY317"/>
      <c r="ALZ317"/>
      <c r="AMA317"/>
      <c r="AMB317"/>
      <c r="AMC317"/>
      <c r="AMD317"/>
      <c r="AME317"/>
      <c r="AMF317"/>
      <c r="AMG317"/>
      <c r="AMH317"/>
      <c r="AMI317"/>
      <c r="AMJ317"/>
    </row>
    <row r="318" spans="1:1024" s="55" customFormat="1" ht="21">
      <c r="A318" s="55" t="s">
        <v>144</v>
      </c>
      <c r="C318" s="56"/>
      <c r="D318" s="63" t="s">
        <v>1</v>
      </c>
      <c r="E318" s="57">
        <v>80000</v>
      </c>
      <c r="F318" s="57">
        <v>0</v>
      </c>
      <c r="G318" s="57">
        <v>0</v>
      </c>
      <c r="H318" s="58">
        <f t="shared" si="19"/>
        <v>0</v>
      </c>
      <c r="I318" s="58">
        <v>0</v>
      </c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ALL318"/>
      <c r="ALM318"/>
      <c r="ALN318"/>
      <c r="ALO318"/>
      <c r="ALP318"/>
      <c r="ALQ318"/>
      <c r="ALR318"/>
      <c r="ALS318"/>
      <c r="ALT318"/>
      <c r="ALU318"/>
      <c r="ALV318"/>
      <c r="ALW318"/>
      <c r="ALX318"/>
      <c r="ALY318"/>
      <c r="ALZ318"/>
      <c r="AMA318"/>
      <c r="AMB318"/>
      <c r="AMC318"/>
      <c r="AMD318"/>
      <c r="AME318"/>
      <c r="AMF318"/>
      <c r="AMG318"/>
      <c r="AMH318"/>
      <c r="AMI318"/>
      <c r="AMJ318"/>
    </row>
    <row r="319" spans="1:1024" s="55" customFormat="1">
      <c r="A319" s="55">
        <v>4</v>
      </c>
      <c r="B319" s="55" t="s">
        <v>33</v>
      </c>
      <c r="C319" s="56" t="s">
        <v>19</v>
      </c>
      <c r="E319" s="57">
        <v>80000</v>
      </c>
      <c r="F319" s="57">
        <v>0</v>
      </c>
      <c r="G319" s="57">
        <v>0</v>
      </c>
      <c r="H319" s="58">
        <f t="shared" si="19"/>
        <v>0</v>
      </c>
      <c r="I319" s="58">
        <v>0</v>
      </c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ALL319"/>
      <c r="ALM319"/>
      <c r="ALN319"/>
      <c r="ALO319"/>
      <c r="ALP319"/>
      <c r="ALQ319"/>
      <c r="ALR319"/>
      <c r="ALS319"/>
      <c r="ALT319"/>
      <c r="ALU319"/>
      <c r="ALV319"/>
      <c r="ALW319"/>
      <c r="ALX319"/>
      <c r="ALY319"/>
      <c r="ALZ319"/>
      <c r="AMA319"/>
      <c r="AMB319"/>
      <c r="AMC319"/>
      <c r="AMD319"/>
      <c r="AME319"/>
      <c r="AMF319"/>
      <c r="AMG319"/>
      <c r="AMH319"/>
      <c r="AMI319"/>
      <c r="AMJ319"/>
    </row>
    <row r="320" spans="1:1024" s="55" customFormat="1">
      <c r="A320" s="55">
        <v>42</v>
      </c>
      <c r="B320" s="55" t="s">
        <v>34</v>
      </c>
      <c r="C320" s="56" t="s">
        <v>19</v>
      </c>
      <c r="E320" s="57">
        <v>80000</v>
      </c>
      <c r="F320" s="57">
        <v>0</v>
      </c>
      <c r="G320" s="57">
        <v>0</v>
      </c>
      <c r="H320" s="58">
        <f t="shared" si="19"/>
        <v>0</v>
      </c>
      <c r="I320" s="58">
        <v>0</v>
      </c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ALL320"/>
      <c r="ALM320"/>
      <c r="ALN320"/>
      <c r="ALO320"/>
      <c r="ALP320"/>
      <c r="ALQ320"/>
      <c r="ALR320"/>
      <c r="ALS320"/>
      <c r="ALT320"/>
      <c r="ALU320"/>
      <c r="ALV320"/>
      <c r="ALW320"/>
      <c r="ALX320"/>
      <c r="ALY320"/>
      <c r="ALZ320"/>
      <c r="AMA320"/>
      <c r="AMB320"/>
      <c r="AMC320"/>
      <c r="AMD320"/>
      <c r="AME320"/>
      <c r="AMF320"/>
      <c r="AMG320"/>
      <c r="AMH320"/>
      <c r="AMI320"/>
      <c r="AMJ320"/>
    </row>
    <row r="321" spans="1:1024" s="55" customFormat="1">
      <c r="A321" s="55">
        <v>421</v>
      </c>
      <c r="B321" s="55" t="s">
        <v>35</v>
      </c>
      <c r="C321" s="56" t="s">
        <v>19</v>
      </c>
      <c r="E321" s="57">
        <v>80000</v>
      </c>
      <c r="F321" s="57">
        <v>0</v>
      </c>
      <c r="G321" s="57">
        <v>0</v>
      </c>
      <c r="H321" s="58">
        <f t="shared" si="19"/>
        <v>0</v>
      </c>
      <c r="I321" s="58">
        <v>0</v>
      </c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ALL321"/>
      <c r="ALM321"/>
      <c r="ALN321"/>
      <c r="ALO321"/>
      <c r="ALP321"/>
      <c r="ALQ321"/>
      <c r="ALR321"/>
      <c r="ALS321"/>
      <c r="ALT321"/>
      <c r="ALU321"/>
      <c r="ALV321"/>
      <c r="ALW321"/>
      <c r="ALX321"/>
      <c r="ALY321"/>
      <c r="ALZ321"/>
      <c r="AMA321"/>
      <c r="AMB321"/>
      <c r="AMC321"/>
      <c r="AMD321"/>
      <c r="AME321"/>
      <c r="AMF321"/>
      <c r="AMG321"/>
      <c r="AMH321"/>
      <c r="AMI321"/>
      <c r="AMJ321"/>
    </row>
    <row r="322" spans="1:1024" s="49" customFormat="1">
      <c r="A322" s="49" t="s">
        <v>145</v>
      </c>
      <c r="C322" s="51"/>
      <c r="E322" s="52">
        <f>SUM(E324)</f>
        <v>20000</v>
      </c>
      <c r="F322" s="52">
        <v>0</v>
      </c>
      <c r="G322" s="52">
        <v>0</v>
      </c>
      <c r="H322" s="53">
        <f t="shared" si="19"/>
        <v>0</v>
      </c>
      <c r="I322" s="53">
        <v>0</v>
      </c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ALL322"/>
      <c r="ALM322"/>
      <c r="ALN322"/>
      <c r="ALO322"/>
      <c r="ALP322"/>
      <c r="ALQ322"/>
      <c r="ALR322"/>
      <c r="ALS322"/>
      <c r="ALT322"/>
      <c r="ALU322"/>
      <c r="ALV322"/>
      <c r="ALW322"/>
      <c r="ALX322"/>
      <c r="ALY322"/>
      <c r="ALZ322"/>
      <c r="AMA322"/>
      <c r="AMB322"/>
      <c r="AMC322"/>
      <c r="AMD322"/>
      <c r="AME322"/>
      <c r="AMF322"/>
      <c r="AMG322"/>
      <c r="AMH322"/>
      <c r="AMI322"/>
      <c r="AMJ322"/>
    </row>
    <row r="323" spans="1:1024" s="55" customFormat="1" ht="21">
      <c r="A323" s="55" t="s">
        <v>23</v>
      </c>
      <c r="C323" s="56"/>
      <c r="D323" s="63" t="s">
        <v>1</v>
      </c>
      <c r="E323" s="57">
        <v>20000</v>
      </c>
      <c r="F323" s="57">
        <v>0</v>
      </c>
      <c r="G323" s="57">
        <v>0</v>
      </c>
      <c r="H323" s="58">
        <f t="shared" si="19"/>
        <v>0</v>
      </c>
      <c r="I323" s="58">
        <v>0</v>
      </c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ALL323"/>
      <c r="ALM323"/>
      <c r="ALN323"/>
      <c r="ALO323"/>
      <c r="ALP323"/>
      <c r="ALQ323"/>
      <c r="ALR323"/>
      <c r="ALS323"/>
      <c r="ALT323"/>
      <c r="ALU323"/>
      <c r="ALV323"/>
      <c r="ALW323"/>
      <c r="ALX323"/>
      <c r="ALY323"/>
      <c r="ALZ323"/>
      <c r="AMA323"/>
      <c r="AMB323"/>
      <c r="AMC323"/>
      <c r="AMD323"/>
      <c r="AME323"/>
      <c r="AMF323"/>
      <c r="AMG323"/>
      <c r="AMH323"/>
      <c r="AMI323"/>
      <c r="AMJ323"/>
    </row>
    <row r="324" spans="1:1024" s="55" customFormat="1">
      <c r="A324" s="55">
        <v>3</v>
      </c>
      <c r="B324" s="55" t="s">
        <v>18</v>
      </c>
      <c r="C324" s="56" t="s">
        <v>19</v>
      </c>
      <c r="E324" s="57">
        <v>20000</v>
      </c>
      <c r="F324" s="57">
        <v>0</v>
      </c>
      <c r="G324" s="57">
        <v>0</v>
      </c>
      <c r="H324" s="58">
        <f t="shared" si="19"/>
        <v>0</v>
      </c>
      <c r="I324" s="58">
        <v>0</v>
      </c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ALL324"/>
      <c r="ALM324"/>
      <c r="ALN324"/>
      <c r="ALO324"/>
      <c r="ALP324"/>
      <c r="ALQ324"/>
      <c r="ALR324"/>
      <c r="ALS324"/>
      <c r="ALT324"/>
      <c r="ALU324"/>
      <c r="ALV324"/>
      <c r="ALW324"/>
      <c r="ALX324"/>
      <c r="ALY324"/>
      <c r="ALZ324"/>
      <c r="AMA324"/>
      <c r="AMB324"/>
      <c r="AMC324"/>
      <c r="AMD324"/>
      <c r="AME324"/>
      <c r="AMF324"/>
      <c r="AMG324"/>
      <c r="AMH324"/>
      <c r="AMI324"/>
      <c r="AMJ324"/>
    </row>
    <row r="325" spans="1:1024" s="55" customFormat="1">
      <c r="A325" s="55">
        <v>32</v>
      </c>
      <c r="B325" s="55" t="s">
        <v>46</v>
      </c>
      <c r="C325" s="56" t="s">
        <v>19</v>
      </c>
      <c r="E325" s="57">
        <v>20000</v>
      </c>
      <c r="F325" s="57">
        <v>0</v>
      </c>
      <c r="G325" s="57">
        <v>0</v>
      </c>
      <c r="H325" s="58">
        <f t="shared" si="19"/>
        <v>0</v>
      </c>
      <c r="I325" s="58">
        <v>0</v>
      </c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ALL325"/>
      <c r="ALM325"/>
      <c r="ALN325"/>
      <c r="ALO325"/>
      <c r="ALP325"/>
      <c r="ALQ325"/>
      <c r="ALR325"/>
      <c r="ALS325"/>
      <c r="ALT325"/>
      <c r="ALU325"/>
      <c r="ALV325"/>
      <c r="ALW325"/>
      <c r="ALX325"/>
      <c r="ALY325"/>
      <c r="ALZ325"/>
      <c r="AMA325"/>
      <c r="AMB325"/>
      <c r="AMC325"/>
      <c r="AMD325"/>
      <c r="AME325"/>
      <c r="AMF325"/>
      <c r="AMG325"/>
      <c r="AMH325"/>
      <c r="AMI325"/>
      <c r="AMJ325"/>
    </row>
    <row r="326" spans="1:1024" s="55" customFormat="1">
      <c r="A326" s="55">
        <v>323</v>
      </c>
      <c r="B326" s="55" t="s">
        <v>146</v>
      </c>
      <c r="C326" s="56" t="s">
        <v>19</v>
      </c>
      <c r="E326" s="57">
        <v>20000</v>
      </c>
      <c r="F326" s="57">
        <v>0</v>
      </c>
      <c r="G326" s="57">
        <v>0</v>
      </c>
      <c r="H326" s="58">
        <f t="shared" si="19"/>
        <v>0</v>
      </c>
      <c r="I326" s="58">
        <v>0</v>
      </c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ALL326"/>
      <c r="ALM326"/>
      <c r="ALN326"/>
      <c r="ALO326"/>
      <c r="ALP326"/>
      <c r="ALQ326"/>
      <c r="ALR326"/>
      <c r="ALS326"/>
      <c r="ALT326"/>
      <c r="ALU326"/>
      <c r="ALV326"/>
      <c r="ALW326"/>
      <c r="ALX326"/>
      <c r="ALY326"/>
      <c r="ALZ326"/>
      <c r="AMA326"/>
      <c r="AMB326"/>
      <c r="AMC326"/>
      <c r="AMD326"/>
      <c r="AME326"/>
      <c r="AMF326"/>
      <c r="AMG326"/>
      <c r="AMH326"/>
      <c r="AMI326"/>
      <c r="AMJ326"/>
    </row>
    <row r="327" spans="1:1024" s="43" customFormat="1" ht="29.1" customHeight="1">
      <c r="A327" s="97" t="s">
        <v>147</v>
      </c>
      <c r="B327" s="97"/>
      <c r="C327" s="76"/>
      <c r="E327" s="46">
        <f>SUM(E328,E336,E341,E346,E351,E356,E361,E366,E371,E376,E381,E386,E392,E397,E403)</f>
        <v>810000</v>
      </c>
      <c r="F327" s="46">
        <f>SUM(F328,F336,F341,F346,F351,F356,F361,F366,F371,F376,F381,F386,F392,F397,F403)</f>
        <v>774000</v>
      </c>
      <c r="G327" s="46">
        <f>SUM(G328,G336,G341,G346,G351,G356,G361,G366,G371,G376,G381,G386,G392,G397,G403)</f>
        <v>774000</v>
      </c>
      <c r="H327" s="47">
        <f t="shared" si="19"/>
        <v>0.9555555555555556</v>
      </c>
      <c r="I327" s="47">
        <f t="shared" ref="I327:I358" si="20">G327/F327</f>
        <v>1</v>
      </c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ALL327"/>
      <c r="ALM327"/>
      <c r="ALN327"/>
      <c r="ALO327"/>
      <c r="ALP327"/>
      <c r="ALQ327"/>
      <c r="ALR327"/>
      <c r="ALS327"/>
      <c r="ALT327"/>
      <c r="ALU327"/>
      <c r="ALV327"/>
      <c r="ALW327"/>
      <c r="ALX327"/>
      <c r="ALY327"/>
      <c r="ALZ327"/>
      <c r="AMA327"/>
      <c r="AMB327"/>
      <c r="AMC327"/>
      <c r="AMD327"/>
      <c r="AME327"/>
      <c r="AMF327"/>
      <c r="AMG327"/>
      <c r="AMH327"/>
      <c r="AMI327"/>
      <c r="AMJ327"/>
    </row>
    <row r="328" spans="1:1024" s="49" customFormat="1">
      <c r="A328" s="49" t="s">
        <v>148</v>
      </c>
      <c r="C328" s="51"/>
      <c r="E328" s="52">
        <v>160000</v>
      </c>
      <c r="F328" s="52">
        <v>160000</v>
      </c>
      <c r="G328" s="52">
        <v>160000</v>
      </c>
      <c r="H328" s="53">
        <f t="shared" si="19"/>
        <v>1</v>
      </c>
      <c r="I328" s="53">
        <f t="shared" si="20"/>
        <v>1</v>
      </c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ALL328"/>
      <c r="ALM328"/>
      <c r="ALN328"/>
      <c r="ALO328"/>
      <c r="ALP328"/>
      <c r="ALQ328"/>
      <c r="ALR328"/>
      <c r="ALS328"/>
      <c r="ALT328"/>
      <c r="ALU328"/>
      <c r="ALV328"/>
      <c r="ALW328"/>
      <c r="ALX328"/>
      <c r="ALY328"/>
      <c r="ALZ328"/>
      <c r="AMA328"/>
      <c r="AMB328"/>
      <c r="AMC328"/>
      <c r="AMD328"/>
      <c r="AME328"/>
      <c r="AMF328"/>
      <c r="AMG328"/>
      <c r="AMH328"/>
      <c r="AMI328"/>
      <c r="AMJ328"/>
    </row>
    <row r="329" spans="1:1024" s="60" customFormat="1">
      <c r="A329" s="60" t="s">
        <v>149</v>
      </c>
      <c r="C329" s="61"/>
      <c r="E329" s="57">
        <v>160000</v>
      </c>
      <c r="F329" s="57">
        <v>160000</v>
      </c>
      <c r="G329" s="57">
        <v>160000</v>
      </c>
      <c r="H329" s="58">
        <f t="shared" si="19"/>
        <v>1</v>
      </c>
      <c r="I329" s="58">
        <f t="shared" si="20"/>
        <v>1</v>
      </c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ALL329"/>
      <c r="ALM329"/>
      <c r="ALN329"/>
      <c r="ALO329"/>
      <c r="ALP329"/>
      <c r="ALQ329"/>
      <c r="ALR329"/>
      <c r="ALS329"/>
      <c r="ALT329"/>
      <c r="ALU329"/>
      <c r="ALV329"/>
      <c r="ALW329"/>
      <c r="ALX329"/>
      <c r="ALY329"/>
      <c r="ALZ329"/>
      <c r="AMA329"/>
      <c r="AMB329"/>
      <c r="AMC329"/>
      <c r="AMD329"/>
      <c r="AME329"/>
      <c r="AMF329"/>
      <c r="AMG329"/>
      <c r="AMH329"/>
      <c r="AMI329"/>
      <c r="AMJ329"/>
    </row>
    <row r="330" spans="1:1024" s="55" customFormat="1">
      <c r="A330" s="55">
        <v>3</v>
      </c>
      <c r="B330" s="55" t="s">
        <v>18</v>
      </c>
      <c r="C330" s="56" t="s">
        <v>115</v>
      </c>
      <c r="E330" s="57">
        <v>70000</v>
      </c>
      <c r="F330" s="57">
        <v>70000</v>
      </c>
      <c r="G330" s="57">
        <v>70000</v>
      </c>
      <c r="H330" s="58">
        <f t="shared" si="19"/>
        <v>1</v>
      </c>
      <c r="I330" s="58">
        <f t="shared" si="20"/>
        <v>1</v>
      </c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ALL330"/>
      <c r="ALM330"/>
      <c r="ALN330"/>
      <c r="ALO330"/>
      <c r="ALP330"/>
      <c r="ALQ330"/>
      <c r="ALR330"/>
      <c r="ALS330"/>
      <c r="ALT330"/>
      <c r="ALU330"/>
      <c r="ALV330"/>
      <c r="ALW330"/>
      <c r="ALX330"/>
      <c r="ALY330"/>
      <c r="ALZ330"/>
      <c r="AMA330"/>
      <c r="AMB330"/>
      <c r="AMC330"/>
      <c r="AMD330"/>
      <c r="AME330"/>
      <c r="AMF330"/>
      <c r="AMG330"/>
      <c r="AMH330"/>
      <c r="AMI330"/>
      <c r="AMJ330"/>
    </row>
    <row r="331" spans="1:1024" s="55" customFormat="1">
      <c r="A331" s="55">
        <v>32</v>
      </c>
      <c r="B331" s="55" t="s">
        <v>46</v>
      </c>
      <c r="C331" s="56" t="s">
        <v>115</v>
      </c>
      <c r="E331" s="57">
        <v>70000</v>
      </c>
      <c r="F331" s="57">
        <v>70000</v>
      </c>
      <c r="G331" s="57">
        <v>70000</v>
      </c>
      <c r="H331" s="58">
        <f t="shared" si="19"/>
        <v>1</v>
      </c>
      <c r="I331" s="58">
        <f t="shared" si="20"/>
        <v>1</v>
      </c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ALL331"/>
      <c r="ALM331"/>
      <c r="ALN331"/>
      <c r="ALO331"/>
      <c r="ALP331"/>
      <c r="ALQ331"/>
      <c r="ALR331"/>
      <c r="ALS331"/>
      <c r="ALT331"/>
      <c r="ALU331"/>
      <c r="ALV331"/>
      <c r="ALW331"/>
      <c r="ALX331"/>
      <c r="ALY331"/>
      <c r="ALZ331"/>
      <c r="AMA331"/>
      <c r="AMB331"/>
      <c r="AMC331"/>
      <c r="AMD331"/>
      <c r="AME331"/>
      <c r="AMF331"/>
      <c r="AMG331"/>
      <c r="AMH331"/>
      <c r="AMI331"/>
      <c r="AMJ331"/>
    </row>
    <row r="332" spans="1:1024" s="55" customFormat="1">
      <c r="A332" s="55">
        <v>322</v>
      </c>
      <c r="B332" s="55" t="s">
        <v>43</v>
      </c>
      <c r="C332" s="56" t="s">
        <v>115</v>
      </c>
      <c r="E332" s="57">
        <v>70000</v>
      </c>
      <c r="F332" s="57">
        <v>70000</v>
      </c>
      <c r="G332" s="57">
        <v>70000</v>
      </c>
      <c r="H332" s="58">
        <f t="shared" si="19"/>
        <v>1</v>
      </c>
      <c r="I332" s="58">
        <f t="shared" si="20"/>
        <v>1</v>
      </c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ALL332"/>
      <c r="ALM332"/>
      <c r="ALN332"/>
      <c r="ALO332"/>
      <c r="ALP332"/>
      <c r="ALQ332"/>
      <c r="ALR332"/>
      <c r="ALS332"/>
      <c r="ALT332"/>
      <c r="ALU332"/>
      <c r="ALV332"/>
      <c r="ALW332"/>
      <c r="ALX332"/>
      <c r="ALY332"/>
      <c r="ALZ332"/>
      <c r="AMA332"/>
      <c r="AMB332"/>
      <c r="AMC332"/>
      <c r="AMD332"/>
      <c r="AME332"/>
      <c r="AMF332"/>
      <c r="AMG332"/>
      <c r="AMH332"/>
      <c r="AMI332"/>
      <c r="AMJ332"/>
    </row>
    <row r="333" spans="1:1024" s="55" customFormat="1">
      <c r="A333" s="55">
        <v>3</v>
      </c>
      <c r="B333" s="55" t="s">
        <v>18</v>
      </c>
      <c r="C333" s="56" t="s">
        <v>115</v>
      </c>
      <c r="E333" s="57">
        <v>90000</v>
      </c>
      <c r="F333" s="57">
        <v>90000</v>
      </c>
      <c r="G333" s="57">
        <v>90000</v>
      </c>
      <c r="H333" s="58">
        <f t="shared" si="19"/>
        <v>1</v>
      </c>
      <c r="I333" s="58">
        <f t="shared" si="20"/>
        <v>1</v>
      </c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ALL333"/>
      <c r="ALM333"/>
      <c r="ALN333"/>
      <c r="ALO333"/>
      <c r="ALP333"/>
      <c r="ALQ333"/>
      <c r="ALR333"/>
      <c r="ALS333"/>
      <c r="ALT333"/>
      <c r="ALU333"/>
      <c r="ALV333"/>
      <c r="ALW333"/>
      <c r="ALX333"/>
      <c r="ALY333"/>
      <c r="ALZ333"/>
      <c r="AMA333"/>
      <c r="AMB333"/>
      <c r="AMC333"/>
      <c r="AMD333"/>
      <c r="AME333"/>
      <c r="AMF333"/>
      <c r="AMG333"/>
      <c r="AMH333"/>
      <c r="AMI333"/>
      <c r="AMJ333"/>
    </row>
    <row r="334" spans="1:1024" s="55" customFormat="1">
      <c r="A334" s="55">
        <v>32</v>
      </c>
      <c r="B334" s="55" t="s">
        <v>46</v>
      </c>
      <c r="C334" s="56" t="s">
        <v>115</v>
      </c>
      <c r="E334" s="57">
        <v>90000</v>
      </c>
      <c r="F334" s="57">
        <v>90000</v>
      </c>
      <c r="G334" s="57">
        <v>90000</v>
      </c>
      <c r="H334" s="58">
        <f t="shared" si="19"/>
        <v>1</v>
      </c>
      <c r="I334" s="58">
        <f t="shared" si="20"/>
        <v>1</v>
      </c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ALL334"/>
      <c r="ALM334"/>
      <c r="ALN334"/>
      <c r="ALO334"/>
      <c r="ALP334"/>
      <c r="ALQ334"/>
      <c r="ALR334"/>
      <c r="ALS334"/>
      <c r="ALT334"/>
      <c r="ALU334"/>
      <c r="ALV334"/>
      <c r="ALW334"/>
      <c r="ALX334"/>
      <c r="ALY334"/>
      <c r="ALZ334"/>
      <c r="AMA334"/>
      <c r="AMB334"/>
      <c r="AMC334"/>
      <c r="AMD334"/>
      <c r="AME334"/>
      <c r="AMF334"/>
      <c r="AMG334"/>
      <c r="AMH334"/>
      <c r="AMI334"/>
      <c r="AMJ334"/>
    </row>
    <row r="335" spans="1:1024" s="55" customFormat="1">
      <c r="A335" s="55">
        <v>323</v>
      </c>
      <c r="B335" s="55" t="s">
        <v>49</v>
      </c>
      <c r="C335" s="56" t="s">
        <v>115</v>
      </c>
      <c r="E335" s="57">
        <v>90000</v>
      </c>
      <c r="F335" s="57">
        <v>90000</v>
      </c>
      <c r="G335" s="57">
        <v>90000</v>
      </c>
      <c r="H335" s="58">
        <f t="shared" si="19"/>
        <v>1</v>
      </c>
      <c r="I335" s="58">
        <f t="shared" si="20"/>
        <v>1</v>
      </c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ALL335"/>
      <c r="ALM335"/>
      <c r="ALN335"/>
      <c r="ALO335"/>
      <c r="ALP335"/>
      <c r="ALQ335"/>
      <c r="ALR335"/>
      <c r="ALS335"/>
      <c r="ALT335"/>
      <c r="ALU335"/>
      <c r="ALV335"/>
      <c r="ALW335"/>
      <c r="ALX335"/>
      <c r="ALY335"/>
      <c r="ALZ335"/>
      <c r="AMA335"/>
      <c r="AMB335"/>
      <c r="AMC335"/>
      <c r="AMD335"/>
      <c r="AME335"/>
      <c r="AMF335"/>
      <c r="AMG335"/>
      <c r="AMH335"/>
      <c r="AMI335"/>
      <c r="AMJ335"/>
    </row>
    <row r="336" spans="1:1024" s="49" customFormat="1">
      <c r="A336" s="49" t="s">
        <v>150</v>
      </c>
      <c r="C336" s="51"/>
      <c r="E336" s="52">
        <v>60000</v>
      </c>
      <c r="F336" s="52">
        <v>60000</v>
      </c>
      <c r="G336" s="52">
        <v>60000</v>
      </c>
      <c r="H336" s="53">
        <f t="shared" si="19"/>
        <v>1</v>
      </c>
      <c r="I336" s="53">
        <f t="shared" si="20"/>
        <v>1</v>
      </c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ALL336"/>
      <c r="ALM336"/>
      <c r="ALN336"/>
      <c r="ALO336"/>
      <c r="ALP336"/>
      <c r="ALQ336"/>
      <c r="ALR336"/>
      <c r="ALS336"/>
      <c r="ALT336"/>
      <c r="ALU336"/>
      <c r="ALV336"/>
      <c r="ALW336"/>
      <c r="ALX336"/>
      <c r="ALY336"/>
      <c r="ALZ336"/>
      <c r="AMA336"/>
      <c r="AMB336"/>
      <c r="AMC336"/>
      <c r="AMD336"/>
      <c r="AME336"/>
      <c r="AMF336"/>
      <c r="AMG336"/>
      <c r="AMH336"/>
      <c r="AMI336"/>
      <c r="AMJ336"/>
    </row>
    <row r="337" spans="1:1024" s="55" customFormat="1">
      <c r="A337" s="55" t="s">
        <v>138</v>
      </c>
      <c r="C337" s="56"/>
      <c r="E337" s="57">
        <v>60000</v>
      </c>
      <c r="F337" s="57">
        <v>60000</v>
      </c>
      <c r="G337" s="57">
        <v>60000</v>
      </c>
      <c r="H337" s="58">
        <f t="shared" si="19"/>
        <v>1</v>
      </c>
      <c r="I337" s="58">
        <f t="shared" si="20"/>
        <v>1</v>
      </c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ALL337"/>
      <c r="ALM337"/>
      <c r="ALN337"/>
      <c r="ALO337"/>
      <c r="ALP337"/>
      <c r="ALQ337"/>
      <c r="ALR337"/>
      <c r="ALS337"/>
      <c r="ALT337"/>
      <c r="ALU337"/>
      <c r="ALV337"/>
      <c r="ALW337"/>
      <c r="ALX337"/>
      <c r="ALY337"/>
      <c r="ALZ337"/>
      <c r="AMA337"/>
      <c r="AMB337"/>
      <c r="AMC337"/>
      <c r="AMD337"/>
      <c r="AME337"/>
      <c r="AMF337"/>
      <c r="AMG337"/>
      <c r="AMH337"/>
      <c r="AMI337"/>
      <c r="AMJ337"/>
    </row>
    <row r="338" spans="1:1024" s="55" customFormat="1">
      <c r="A338" s="55">
        <v>3</v>
      </c>
      <c r="B338" s="55" t="s">
        <v>18</v>
      </c>
      <c r="C338" s="56" t="s">
        <v>115</v>
      </c>
      <c r="E338" s="57">
        <v>60000</v>
      </c>
      <c r="F338" s="57">
        <v>60000</v>
      </c>
      <c r="G338" s="57">
        <v>60000</v>
      </c>
      <c r="H338" s="58">
        <f t="shared" si="19"/>
        <v>1</v>
      </c>
      <c r="I338" s="58">
        <f t="shared" si="20"/>
        <v>1</v>
      </c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ALL338"/>
      <c r="ALM338"/>
      <c r="ALN338"/>
      <c r="ALO338"/>
      <c r="ALP338"/>
      <c r="ALQ338"/>
      <c r="ALR338"/>
      <c r="ALS338"/>
      <c r="ALT338"/>
      <c r="ALU338"/>
      <c r="ALV338"/>
      <c r="ALW338"/>
      <c r="ALX338"/>
      <c r="ALY338"/>
      <c r="ALZ338"/>
      <c r="AMA338"/>
      <c r="AMB338"/>
      <c r="AMC338"/>
      <c r="AMD338"/>
      <c r="AME338"/>
      <c r="AMF338"/>
      <c r="AMG338"/>
      <c r="AMH338"/>
      <c r="AMI338"/>
      <c r="AMJ338"/>
    </row>
    <row r="339" spans="1:1024" s="55" customFormat="1">
      <c r="A339" s="55">
        <v>32</v>
      </c>
      <c r="B339" s="55" t="s">
        <v>46</v>
      </c>
      <c r="C339" s="56" t="s">
        <v>115</v>
      </c>
      <c r="E339" s="57">
        <v>60000</v>
      </c>
      <c r="F339" s="57">
        <v>60000</v>
      </c>
      <c r="G339" s="57">
        <v>60000</v>
      </c>
      <c r="H339" s="58">
        <f t="shared" si="19"/>
        <v>1</v>
      </c>
      <c r="I339" s="58">
        <f t="shared" si="20"/>
        <v>1</v>
      </c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ALL339"/>
      <c r="ALM339"/>
      <c r="ALN339"/>
      <c r="ALO339"/>
      <c r="ALP339"/>
      <c r="ALQ339"/>
      <c r="ALR339"/>
      <c r="ALS339"/>
      <c r="ALT339"/>
      <c r="ALU339"/>
      <c r="ALV339"/>
      <c r="ALW339"/>
      <c r="ALX339"/>
      <c r="ALY339"/>
      <c r="ALZ339"/>
      <c r="AMA339"/>
      <c r="AMB339"/>
      <c r="AMC339"/>
      <c r="AMD339"/>
      <c r="AME339"/>
      <c r="AMF339"/>
      <c r="AMG339"/>
      <c r="AMH339"/>
      <c r="AMI339"/>
      <c r="AMJ339"/>
    </row>
    <row r="340" spans="1:1024" s="55" customFormat="1">
      <c r="A340" s="55">
        <v>323</v>
      </c>
      <c r="B340" s="55" t="s">
        <v>49</v>
      </c>
      <c r="C340" s="56" t="s">
        <v>115</v>
      </c>
      <c r="E340" s="57">
        <v>60000</v>
      </c>
      <c r="F340" s="57">
        <v>60000</v>
      </c>
      <c r="G340" s="57">
        <v>60000</v>
      </c>
      <c r="H340" s="58">
        <f t="shared" si="19"/>
        <v>1</v>
      </c>
      <c r="I340" s="58">
        <f t="shared" si="20"/>
        <v>1</v>
      </c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ALL340"/>
      <c r="ALM340"/>
      <c r="ALN340"/>
      <c r="ALO340"/>
      <c r="ALP340"/>
      <c r="ALQ340"/>
      <c r="ALR340"/>
      <c r="ALS340"/>
      <c r="ALT340"/>
      <c r="ALU340"/>
      <c r="ALV340"/>
      <c r="ALW340"/>
      <c r="ALX340"/>
      <c r="ALY340"/>
      <c r="ALZ340"/>
      <c r="AMA340"/>
      <c r="AMB340"/>
      <c r="AMC340"/>
      <c r="AMD340"/>
      <c r="AME340"/>
      <c r="AMF340"/>
      <c r="AMG340"/>
      <c r="AMH340"/>
      <c r="AMI340"/>
      <c r="AMJ340"/>
    </row>
    <row r="341" spans="1:1024" s="49" customFormat="1">
      <c r="A341" s="49" t="s">
        <v>151</v>
      </c>
      <c r="C341" s="51"/>
      <c r="E341" s="52">
        <v>80000</v>
      </c>
      <c r="F341" s="52">
        <v>80000</v>
      </c>
      <c r="G341" s="52">
        <v>80000</v>
      </c>
      <c r="H341" s="53">
        <f t="shared" ref="H341:H404" si="21">F341/E341</f>
        <v>1</v>
      </c>
      <c r="I341" s="53">
        <f t="shared" si="20"/>
        <v>1</v>
      </c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ALL341"/>
      <c r="ALM341"/>
      <c r="ALN341"/>
      <c r="ALO341"/>
      <c r="ALP341"/>
      <c r="ALQ341"/>
      <c r="ALR341"/>
      <c r="ALS341"/>
      <c r="ALT341"/>
      <c r="ALU341"/>
      <c r="ALV341"/>
      <c r="ALW341"/>
      <c r="ALX341"/>
      <c r="ALY341"/>
      <c r="ALZ341"/>
      <c r="AMA341"/>
      <c r="AMB341"/>
      <c r="AMC341"/>
      <c r="AMD341"/>
      <c r="AME341"/>
      <c r="AMF341"/>
      <c r="AMG341"/>
      <c r="AMH341"/>
      <c r="AMI341"/>
      <c r="AMJ341"/>
    </row>
    <row r="342" spans="1:1024" s="55" customFormat="1">
      <c r="A342" s="55" t="s">
        <v>138</v>
      </c>
      <c r="C342" s="56"/>
      <c r="E342" s="57">
        <v>80000</v>
      </c>
      <c r="F342" s="57">
        <v>80000</v>
      </c>
      <c r="G342" s="57">
        <v>80000</v>
      </c>
      <c r="H342" s="58">
        <f t="shared" si="21"/>
        <v>1</v>
      </c>
      <c r="I342" s="58">
        <f t="shared" si="20"/>
        <v>1</v>
      </c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ALL342"/>
      <c r="ALM342"/>
      <c r="ALN342"/>
      <c r="ALO342"/>
      <c r="ALP342"/>
      <c r="ALQ342"/>
      <c r="ALR342"/>
      <c r="ALS342"/>
      <c r="ALT342"/>
      <c r="ALU342"/>
      <c r="ALV342"/>
      <c r="ALW342"/>
      <c r="ALX342"/>
      <c r="ALY342"/>
      <c r="ALZ342"/>
      <c r="AMA342"/>
      <c r="AMB342"/>
      <c r="AMC342"/>
      <c r="AMD342"/>
      <c r="AME342"/>
      <c r="AMF342"/>
      <c r="AMG342"/>
      <c r="AMH342"/>
      <c r="AMI342"/>
      <c r="AMJ342"/>
    </row>
    <row r="343" spans="1:1024" s="55" customFormat="1">
      <c r="A343" s="55">
        <v>3</v>
      </c>
      <c r="B343" s="55" t="s">
        <v>18</v>
      </c>
      <c r="C343" s="56" t="s">
        <v>115</v>
      </c>
      <c r="E343" s="57">
        <v>80000</v>
      </c>
      <c r="F343" s="57">
        <v>80000</v>
      </c>
      <c r="G343" s="57">
        <v>80000</v>
      </c>
      <c r="H343" s="58">
        <f t="shared" si="21"/>
        <v>1</v>
      </c>
      <c r="I343" s="58">
        <f t="shared" si="20"/>
        <v>1</v>
      </c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ALL343"/>
      <c r="ALM343"/>
      <c r="ALN343"/>
      <c r="ALO343"/>
      <c r="ALP343"/>
      <c r="ALQ343"/>
      <c r="ALR343"/>
      <c r="ALS343"/>
      <c r="ALT343"/>
      <c r="ALU343"/>
      <c r="ALV343"/>
      <c r="ALW343"/>
      <c r="ALX343"/>
      <c r="ALY343"/>
      <c r="ALZ343"/>
      <c r="AMA343"/>
      <c r="AMB343"/>
      <c r="AMC343"/>
      <c r="AMD343"/>
      <c r="AME343"/>
      <c r="AMF343"/>
      <c r="AMG343"/>
      <c r="AMH343"/>
      <c r="AMI343"/>
      <c r="AMJ343"/>
    </row>
    <row r="344" spans="1:1024" s="55" customFormat="1">
      <c r="A344" s="55">
        <v>32</v>
      </c>
      <c r="B344" s="55" t="s">
        <v>46</v>
      </c>
      <c r="C344" s="56" t="s">
        <v>115</v>
      </c>
      <c r="E344" s="57">
        <v>80000</v>
      </c>
      <c r="F344" s="57">
        <v>80000</v>
      </c>
      <c r="G344" s="57">
        <v>80000</v>
      </c>
      <c r="H344" s="58">
        <f t="shared" si="21"/>
        <v>1</v>
      </c>
      <c r="I344" s="58">
        <f t="shared" si="20"/>
        <v>1</v>
      </c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ALL344"/>
      <c r="ALM344"/>
      <c r="ALN344"/>
      <c r="ALO344"/>
      <c r="ALP344"/>
      <c r="ALQ344"/>
      <c r="ALR344"/>
      <c r="ALS344"/>
      <c r="ALT344"/>
      <c r="ALU344"/>
      <c r="ALV344"/>
      <c r="ALW344"/>
      <c r="ALX344"/>
      <c r="ALY344"/>
      <c r="ALZ344"/>
      <c r="AMA344"/>
      <c r="AMB344"/>
      <c r="AMC344"/>
      <c r="AMD344"/>
      <c r="AME344"/>
      <c r="AMF344"/>
      <c r="AMG344"/>
      <c r="AMH344"/>
      <c r="AMI344"/>
      <c r="AMJ344"/>
    </row>
    <row r="345" spans="1:1024" s="55" customFormat="1">
      <c r="A345" s="55">
        <v>323</v>
      </c>
      <c r="B345" s="55" t="s">
        <v>49</v>
      </c>
      <c r="C345" s="56" t="s">
        <v>115</v>
      </c>
      <c r="E345" s="57">
        <v>80000</v>
      </c>
      <c r="F345" s="57">
        <v>80000</v>
      </c>
      <c r="G345" s="57">
        <v>80000</v>
      </c>
      <c r="H345" s="58">
        <f t="shared" si="21"/>
        <v>1</v>
      </c>
      <c r="I345" s="58">
        <f t="shared" si="20"/>
        <v>1</v>
      </c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ALL345"/>
      <c r="ALM345"/>
      <c r="ALN345"/>
      <c r="ALO345"/>
      <c r="ALP345"/>
      <c r="ALQ345"/>
      <c r="ALR345"/>
      <c r="ALS345"/>
      <c r="ALT345"/>
      <c r="ALU345"/>
      <c r="ALV345"/>
      <c r="ALW345"/>
      <c r="ALX345"/>
      <c r="ALY345"/>
      <c r="ALZ345"/>
      <c r="AMA345"/>
      <c r="AMB345"/>
      <c r="AMC345"/>
      <c r="AMD345"/>
      <c r="AME345"/>
      <c r="AMF345"/>
      <c r="AMG345"/>
      <c r="AMH345"/>
      <c r="AMI345"/>
      <c r="AMJ345"/>
    </row>
    <row r="346" spans="1:1024" s="49" customFormat="1">
      <c r="A346" s="49" t="s">
        <v>152</v>
      </c>
      <c r="C346" s="51"/>
      <c r="E346" s="52">
        <v>5000</v>
      </c>
      <c r="F346" s="52">
        <v>5000</v>
      </c>
      <c r="G346" s="52">
        <v>5000</v>
      </c>
      <c r="H346" s="53">
        <f t="shared" si="21"/>
        <v>1</v>
      </c>
      <c r="I346" s="53">
        <f t="shared" si="20"/>
        <v>1</v>
      </c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ALL346"/>
      <c r="ALM346"/>
      <c r="ALN346"/>
      <c r="ALO346"/>
      <c r="ALP346"/>
      <c r="ALQ346"/>
      <c r="ALR346"/>
      <c r="ALS346"/>
      <c r="ALT346"/>
      <c r="ALU346"/>
      <c r="ALV346"/>
      <c r="ALW346"/>
      <c r="ALX346"/>
      <c r="ALY346"/>
      <c r="ALZ346"/>
      <c r="AMA346"/>
      <c r="AMB346"/>
      <c r="AMC346"/>
      <c r="AMD346"/>
      <c r="AME346"/>
      <c r="AMF346"/>
      <c r="AMG346"/>
      <c r="AMH346"/>
      <c r="AMI346"/>
      <c r="AMJ346"/>
    </row>
    <row r="347" spans="1:1024" s="55" customFormat="1">
      <c r="A347" s="55" t="s">
        <v>138</v>
      </c>
      <c r="C347" s="56"/>
      <c r="E347" s="57">
        <v>5000</v>
      </c>
      <c r="F347" s="57">
        <v>5000</v>
      </c>
      <c r="G347" s="57">
        <v>5000</v>
      </c>
      <c r="H347" s="58">
        <f t="shared" si="21"/>
        <v>1</v>
      </c>
      <c r="I347" s="58">
        <f t="shared" si="20"/>
        <v>1</v>
      </c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ALL347"/>
      <c r="ALM347"/>
      <c r="ALN347"/>
      <c r="ALO347"/>
      <c r="ALP347"/>
      <c r="ALQ347"/>
      <c r="ALR347"/>
      <c r="ALS347"/>
      <c r="ALT347"/>
      <c r="ALU347"/>
      <c r="ALV347"/>
      <c r="ALW347"/>
      <c r="ALX347"/>
      <c r="ALY347"/>
      <c r="ALZ347"/>
      <c r="AMA347"/>
      <c r="AMB347"/>
      <c r="AMC347"/>
      <c r="AMD347"/>
      <c r="AME347"/>
      <c r="AMF347"/>
      <c r="AMG347"/>
      <c r="AMH347"/>
      <c r="AMI347"/>
      <c r="AMJ347"/>
    </row>
    <row r="348" spans="1:1024" s="55" customFormat="1">
      <c r="A348" s="55">
        <v>3</v>
      </c>
      <c r="B348" s="55" t="s">
        <v>18</v>
      </c>
      <c r="C348" s="56" t="s">
        <v>115</v>
      </c>
      <c r="E348" s="57">
        <v>5000</v>
      </c>
      <c r="F348" s="57">
        <v>5000</v>
      </c>
      <c r="G348" s="57">
        <v>5000</v>
      </c>
      <c r="H348" s="58">
        <f t="shared" si="21"/>
        <v>1</v>
      </c>
      <c r="I348" s="58">
        <f t="shared" si="20"/>
        <v>1</v>
      </c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ALL348"/>
      <c r="ALM348"/>
      <c r="ALN348"/>
      <c r="ALO348"/>
      <c r="ALP348"/>
      <c r="ALQ348"/>
      <c r="ALR348"/>
      <c r="ALS348"/>
      <c r="ALT348"/>
      <c r="ALU348"/>
      <c r="ALV348"/>
      <c r="ALW348"/>
      <c r="ALX348"/>
      <c r="ALY348"/>
      <c r="ALZ348"/>
      <c r="AMA348"/>
      <c r="AMB348"/>
      <c r="AMC348"/>
      <c r="AMD348"/>
      <c r="AME348"/>
      <c r="AMF348"/>
      <c r="AMG348"/>
      <c r="AMH348"/>
      <c r="AMI348"/>
      <c r="AMJ348"/>
    </row>
    <row r="349" spans="1:1024" s="55" customFormat="1">
      <c r="A349" s="55">
        <v>32</v>
      </c>
      <c r="B349" s="55" t="s">
        <v>46</v>
      </c>
      <c r="C349" s="56" t="s">
        <v>115</v>
      </c>
      <c r="E349" s="57">
        <v>5000</v>
      </c>
      <c r="F349" s="57">
        <v>5000</v>
      </c>
      <c r="G349" s="57">
        <v>5000</v>
      </c>
      <c r="H349" s="58">
        <f t="shared" si="21"/>
        <v>1</v>
      </c>
      <c r="I349" s="58">
        <f t="shared" si="20"/>
        <v>1</v>
      </c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ALL349"/>
      <c r="ALM349"/>
      <c r="ALN349"/>
      <c r="ALO349"/>
      <c r="ALP349"/>
      <c r="ALQ349"/>
      <c r="ALR349"/>
      <c r="ALS349"/>
      <c r="ALT349"/>
      <c r="ALU349"/>
      <c r="ALV349"/>
      <c r="ALW349"/>
      <c r="ALX349"/>
      <c r="ALY349"/>
      <c r="ALZ349"/>
      <c r="AMA349"/>
      <c r="AMB349"/>
      <c r="AMC349"/>
      <c r="AMD349"/>
      <c r="AME349"/>
      <c r="AMF349"/>
      <c r="AMG349"/>
      <c r="AMH349"/>
      <c r="AMI349"/>
      <c r="AMJ349"/>
    </row>
    <row r="350" spans="1:1024" s="55" customFormat="1">
      <c r="A350" s="55">
        <v>323</v>
      </c>
      <c r="B350" s="55" t="s">
        <v>49</v>
      </c>
      <c r="C350" s="56" t="s">
        <v>115</v>
      </c>
      <c r="E350" s="57">
        <v>5000</v>
      </c>
      <c r="F350" s="57">
        <v>5000</v>
      </c>
      <c r="G350" s="57">
        <v>5000</v>
      </c>
      <c r="H350" s="58">
        <f t="shared" si="21"/>
        <v>1</v>
      </c>
      <c r="I350" s="58">
        <f t="shared" si="20"/>
        <v>1</v>
      </c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ALL350"/>
      <c r="ALM350"/>
      <c r="ALN350"/>
      <c r="ALO350"/>
      <c r="ALP350"/>
      <c r="ALQ350"/>
      <c r="ALR350"/>
      <c r="ALS350"/>
      <c r="ALT350"/>
      <c r="ALU350"/>
      <c r="ALV350"/>
      <c r="ALW350"/>
      <c r="ALX350"/>
      <c r="ALY350"/>
      <c r="ALZ350"/>
      <c r="AMA350"/>
      <c r="AMB350"/>
      <c r="AMC350"/>
      <c r="AMD350"/>
      <c r="AME350"/>
      <c r="AMF350"/>
      <c r="AMG350"/>
      <c r="AMH350"/>
      <c r="AMI350"/>
      <c r="AMJ350"/>
    </row>
    <row r="351" spans="1:1024" s="49" customFormat="1">
      <c r="A351" s="49" t="s">
        <v>153</v>
      </c>
      <c r="C351" s="51"/>
      <c r="E351" s="52">
        <f>SUM(E353)</f>
        <v>60000</v>
      </c>
      <c r="F351" s="52">
        <f>SUM(F353)</f>
        <v>60000</v>
      </c>
      <c r="G351" s="52">
        <v>60000</v>
      </c>
      <c r="H351" s="53">
        <f t="shared" si="21"/>
        <v>1</v>
      </c>
      <c r="I351" s="53">
        <f t="shared" si="20"/>
        <v>1</v>
      </c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ALL351"/>
      <c r="ALM351"/>
      <c r="ALN351"/>
      <c r="ALO351"/>
      <c r="ALP351"/>
      <c r="ALQ351"/>
      <c r="ALR351"/>
      <c r="ALS351"/>
      <c r="ALT351"/>
      <c r="ALU351"/>
      <c r="ALV351"/>
      <c r="ALW351"/>
      <c r="ALX351"/>
      <c r="ALY351"/>
      <c r="ALZ351"/>
      <c r="AMA351"/>
      <c r="AMB351"/>
      <c r="AMC351"/>
      <c r="AMD351"/>
      <c r="AME351"/>
      <c r="AMF351"/>
      <c r="AMG351"/>
      <c r="AMH351"/>
      <c r="AMI351"/>
      <c r="AMJ351"/>
    </row>
    <row r="352" spans="1:1024" s="60" customFormat="1">
      <c r="A352" s="60" t="s">
        <v>138</v>
      </c>
      <c r="C352" s="61"/>
      <c r="E352" s="62">
        <v>60000</v>
      </c>
      <c r="F352" s="62">
        <v>60000</v>
      </c>
      <c r="G352" s="62">
        <v>60000</v>
      </c>
      <c r="H352" s="58">
        <f t="shared" si="21"/>
        <v>1</v>
      </c>
      <c r="I352" s="58">
        <f t="shared" si="20"/>
        <v>1</v>
      </c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ALL352"/>
      <c r="ALM352"/>
      <c r="ALN352"/>
      <c r="ALO352"/>
      <c r="ALP352"/>
      <c r="ALQ352"/>
      <c r="ALR352"/>
      <c r="ALS352"/>
      <c r="ALT352"/>
      <c r="ALU352"/>
      <c r="ALV352"/>
      <c r="ALW352"/>
      <c r="ALX352"/>
      <c r="ALY352"/>
      <c r="ALZ352"/>
      <c r="AMA352"/>
      <c r="AMB352"/>
      <c r="AMC352"/>
      <c r="AMD352"/>
      <c r="AME352"/>
      <c r="AMF352"/>
      <c r="AMG352"/>
      <c r="AMH352"/>
      <c r="AMI352"/>
      <c r="AMJ352"/>
    </row>
    <row r="353" spans="1:1024" s="55" customFormat="1">
      <c r="A353" s="55">
        <v>3</v>
      </c>
      <c r="B353" s="55" t="s">
        <v>18</v>
      </c>
      <c r="C353" s="56" t="s">
        <v>115</v>
      </c>
      <c r="E353" s="62">
        <v>60000</v>
      </c>
      <c r="F353" s="62">
        <v>60000</v>
      </c>
      <c r="G353" s="62">
        <v>60000</v>
      </c>
      <c r="H353" s="58">
        <f t="shared" si="21"/>
        <v>1</v>
      </c>
      <c r="I353" s="58">
        <f t="shared" si="20"/>
        <v>1</v>
      </c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ALL353"/>
      <c r="ALM353"/>
      <c r="ALN353"/>
      <c r="ALO353"/>
      <c r="ALP353"/>
      <c r="ALQ353"/>
      <c r="ALR353"/>
      <c r="ALS353"/>
      <c r="ALT353"/>
      <c r="ALU353"/>
      <c r="ALV353"/>
      <c r="ALW353"/>
      <c r="ALX353"/>
      <c r="ALY353"/>
      <c r="ALZ353"/>
      <c r="AMA353"/>
      <c r="AMB353"/>
      <c r="AMC353"/>
      <c r="AMD353"/>
      <c r="AME353"/>
      <c r="AMF353"/>
      <c r="AMG353"/>
      <c r="AMH353"/>
      <c r="AMI353"/>
      <c r="AMJ353"/>
    </row>
    <row r="354" spans="1:1024" s="55" customFormat="1">
      <c r="A354" s="55">
        <v>32</v>
      </c>
      <c r="B354" s="55" t="s">
        <v>46</v>
      </c>
      <c r="C354" s="56" t="s">
        <v>115</v>
      </c>
      <c r="E354" s="62">
        <v>60000</v>
      </c>
      <c r="F354" s="62">
        <v>60000</v>
      </c>
      <c r="G354" s="62">
        <v>60000</v>
      </c>
      <c r="H354" s="58">
        <f t="shared" si="21"/>
        <v>1</v>
      </c>
      <c r="I354" s="58">
        <f t="shared" si="20"/>
        <v>1</v>
      </c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ALL354"/>
      <c r="ALM354"/>
      <c r="ALN354"/>
      <c r="ALO354"/>
      <c r="ALP354"/>
      <c r="ALQ354"/>
      <c r="ALR354"/>
      <c r="ALS354"/>
      <c r="ALT354"/>
      <c r="ALU354"/>
      <c r="ALV354"/>
      <c r="ALW354"/>
      <c r="ALX354"/>
      <c r="ALY354"/>
      <c r="ALZ354"/>
      <c r="AMA354"/>
      <c r="AMB354"/>
      <c r="AMC354"/>
      <c r="AMD354"/>
      <c r="AME354"/>
      <c r="AMF354"/>
      <c r="AMG354"/>
      <c r="AMH354"/>
      <c r="AMI354"/>
      <c r="AMJ354"/>
    </row>
    <row r="355" spans="1:1024" s="55" customFormat="1">
      <c r="A355" s="55">
        <v>323</v>
      </c>
      <c r="B355" s="55" t="s">
        <v>49</v>
      </c>
      <c r="C355" s="56" t="s">
        <v>115</v>
      </c>
      <c r="E355" s="62">
        <v>60000</v>
      </c>
      <c r="F355" s="62">
        <v>60000</v>
      </c>
      <c r="G355" s="62">
        <v>60000</v>
      </c>
      <c r="H355" s="58">
        <f t="shared" si="21"/>
        <v>1</v>
      </c>
      <c r="I355" s="58">
        <f t="shared" si="20"/>
        <v>1</v>
      </c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ALL355"/>
      <c r="ALM355"/>
      <c r="ALN355"/>
      <c r="ALO355"/>
      <c r="ALP355"/>
      <c r="ALQ355"/>
      <c r="ALR355"/>
      <c r="ALS355"/>
      <c r="ALT355"/>
      <c r="ALU355"/>
      <c r="ALV355"/>
      <c r="ALW355"/>
      <c r="ALX355"/>
      <c r="ALY355"/>
      <c r="ALZ355"/>
      <c r="AMA355"/>
      <c r="AMB355"/>
      <c r="AMC355"/>
      <c r="AMD355"/>
      <c r="AME355"/>
      <c r="AMF355"/>
      <c r="AMG355"/>
      <c r="AMH355"/>
      <c r="AMI355"/>
      <c r="AMJ355"/>
    </row>
    <row r="356" spans="1:1024" s="49" customFormat="1">
      <c r="A356" s="49" t="s">
        <v>154</v>
      </c>
      <c r="C356" s="51"/>
      <c r="E356" s="52">
        <v>30000</v>
      </c>
      <c r="F356" s="52">
        <v>30000</v>
      </c>
      <c r="G356" s="52">
        <v>30000</v>
      </c>
      <c r="H356" s="53">
        <f t="shared" si="21"/>
        <v>1</v>
      </c>
      <c r="I356" s="53">
        <f t="shared" si="20"/>
        <v>1</v>
      </c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ALL356"/>
      <c r="ALM356"/>
      <c r="ALN356"/>
      <c r="ALO356"/>
      <c r="ALP356"/>
      <c r="ALQ356"/>
      <c r="ALR356"/>
      <c r="ALS356"/>
      <c r="ALT356"/>
      <c r="ALU356"/>
      <c r="ALV356"/>
      <c r="ALW356"/>
      <c r="ALX356"/>
      <c r="ALY356"/>
      <c r="ALZ356"/>
      <c r="AMA356"/>
      <c r="AMB356"/>
      <c r="AMC356"/>
      <c r="AMD356"/>
      <c r="AME356"/>
      <c r="AMF356"/>
      <c r="AMG356"/>
      <c r="AMH356"/>
      <c r="AMI356"/>
      <c r="AMJ356"/>
    </row>
    <row r="357" spans="1:1024" s="55" customFormat="1">
      <c r="A357" s="55" t="s">
        <v>23</v>
      </c>
      <c r="C357" s="56" t="s">
        <v>115</v>
      </c>
      <c r="D357" s="55" t="s">
        <v>1</v>
      </c>
      <c r="E357" s="57">
        <v>30000</v>
      </c>
      <c r="F357" s="57">
        <v>30000</v>
      </c>
      <c r="G357" s="57">
        <v>30000</v>
      </c>
      <c r="H357" s="58">
        <f t="shared" si="21"/>
        <v>1</v>
      </c>
      <c r="I357" s="58">
        <f t="shared" si="20"/>
        <v>1</v>
      </c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ALL357"/>
      <c r="ALM357"/>
      <c r="ALN357"/>
      <c r="ALO357"/>
      <c r="ALP357"/>
      <c r="ALQ357"/>
      <c r="ALR357"/>
      <c r="ALS357"/>
      <c r="ALT357"/>
      <c r="ALU357"/>
      <c r="ALV357"/>
      <c r="ALW357"/>
      <c r="ALX357"/>
      <c r="ALY357"/>
      <c r="ALZ357"/>
      <c r="AMA357"/>
      <c r="AMB357"/>
      <c r="AMC357"/>
      <c r="AMD357"/>
      <c r="AME357"/>
      <c r="AMF357"/>
      <c r="AMG357"/>
      <c r="AMH357"/>
      <c r="AMI357"/>
      <c r="AMJ357"/>
    </row>
    <row r="358" spans="1:1024" s="55" customFormat="1">
      <c r="A358" s="55">
        <v>3</v>
      </c>
      <c r="B358" s="55" t="s">
        <v>18</v>
      </c>
      <c r="C358" s="56" t="s">
        <v>115</v>
      </c>
      <c r="E358" s="57">
        <v>30000</v>
      </c>
      <c r="F358" s="57">
        <v>30000</v>
      </c>
      <c r="G358" s="57">
        <v>30000</v>
      </c>
      <c r="H358" s="58">
        <f t="shared" si="21"/>
        <v>1</v>
      </c>
      <c r="I358" s="58">
        <f t="shared" si="20"/>
        <v>1</v>
      </c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ALL358"/>
      <c r="ALM358"/>
      <c r="ALN358"/>
      <c r="ALO358"/>
      <c r="ALP358"/>
      <c r="ALQ358"/>
      <c r="ALR358"/>
      <c r="ALS358"/>
      <c r="ALT358"/>
      <c r="ALU358"/>
      <c r="ALV358"/>
      <c r="ALW358"/>
      <c r="ALX358"/>
      <c r="ALY358"/>
      <c r="ALZ358"/>
      <c r="AMA358"/>
      <c r="AMB358"/>
      <c r="AMC358"/>
      <c r="AMD358"/>
      <c r="AME358"/>
      <c r="AMF358"/>
      <c r="AMG358"/>
      <c r="AMH358"/>
      <c r="AMI358"/>
      <c r="AMJ358"/>
    </row>
    <row r="359" spans="1:1024" s="55" customFormat="1">
      <c r="A359" s="55">
        <v>32</v>
      </c>
      <c r="B359" s="55" t="s">
        <v>46</v>
      </c>
      <c r="C359" s="56" t="s">
        <v>115</v>
      </c>
      <c r="E359" s="57">
        <v>30000</v>
      </c>
      <c r="F359" s="57">
        <v>30000</v>
      </c>
      <c r="G359" s="57">
        <v>30000</v>
      </c>
      <c r="H359" s="58">
        <f t="shared" si="21"/>
        <v>1</v>
      </c>
      <c r="I359" s="58">
        <f t="shared" ref="I359:I380" si="22">G359/F359</f>
        <v>1</v>
      </c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ALL359"/>
      <c r="ALM359"/>
      <c r="ALN359"/>
      <c r="ALO359"/>
      <c r="ALP359"/>
      <c r="ALQ359"/>
      <c r="ALR359"/>
      <c r="ALS359"/>
      <c r="ALT359"/>
      <c r="ALU359"/>
      <c r="ALV359"/>
      <c r="ALW359"/>
      <c r="ALX359"/>
      <c r="ALY359"/>
      <c r="ALZ359"/>
      <c r="AMA359"/>
      <c r="AMB359"/>
      <c r="AMC359"/>
      <c r="AMD359"/>
      <c r="AME359"/>
      <c r="AMF359"/>
      <c r="AMG359"/>
      <c r="AMH359"/>
      <c r="AMI359"/>
      <c r="AMJ359"/>
    </row>
    <row r="360" spans="1:1024" s="55" customFormat="1">
      <c r="A360" s="55">
        <v>322</v>
      </c>
      <c r="B360" s="55" t="s">
        <v>43</v>
      </c>
      <c r="C360" s="56" t="s">
        <v>115</v>
      </c>
      <c r="E360" s="57">
        <v>30000</v>
      </c>
      <c r="F360" s="57">
        <v>30000</v>
      </c>
      <c r="G360" s="57">
        <v>30000</v>
      </c>
      <c r="H360" s="58">
        <f t="shared" si="21"/>
        <v>1</v>
      </c>
      <c r="I360" s="58">
        <f t="shared" si="22"/>
        <v>1</v>
      </c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ALL360"/>
      <c r="ALM360"/>
      <c r="ALN360"/>
      <c r="ALO360"/>
      <c r="ALP360"/>
      <c r="ALQ360"/>
      <c r="ALR360"/>
      <c r="ALS360"/>
      <c r="ALT360"/>
      <c r="ALU360"/>
      <c r="ALV360"/>
      <c r="ALW360"/>
      <c r="ALX360"/>
      <c r="ALY360"/>
      <c r="ALZ360"/>
      <c r="AMA360"/>
      <c r="AMB360"/>
      <c r="AMC360"/>
      <c r="AMD360"/>
      <c r="AME360"/>
      <c r="AMF360"/>
      <c r="AMG360"/>
      <c r="AMH360"/>
      <c r="AMI360"/>
      <c r="AMJ360"/>
    </row>
    <row r="361" spans="1:1024" s="49" customFormat="1">
      <c r="A361" s="49" t="s">
        <v>155</v>
      </c>
      <c r="C361" s="51"/>
      <c r="E361" s="52">
        <f>SUM(E363)</f>
        <v>15000</v>
      </c>
      <c r="F361" s="52">
        <v>15000</v>
      </c>
      <c r="G361" s="52">
        <v>15000</v>
      </c>
      <c r="H361" s="53">
        <f t="shared" si="21"/>
        <v>1</v>
      </c>
      <c r="I361" s="53">
        <f t="shared" si="22"/>
        <v>1</v>
      </c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ALL361"/>
      <c r="ALM361"/>
      <c r="ALN361"/>
      <c r="ALO361"/>
      <c r="ALP361"/>
      <c r="ALQ361"/>
      <c r="ALR361"/>
      <c r="ALS361"/>
      <c r="ALT361"/>
      <c r="ALU361"/>
      <c r="ALV361"/>
      <c r="ALW361"/>
      <c r="ALX361"/>
      <c r="ALY361"/>
      <c r="ALZ361"/>
      <c r="AMA361"/>
      <c r="AMB361"/>
      <c r="AMC361"/>
      <c r="AMD361"/>
      <c r="AME361"/>
      <c r="AMF361"/>
      <c r="AMG361"/>
      <c r="AMH361"/>
      <c r="AMI361"/>
      <c r="AMJ361"/>
    </row>
    <row r="362" spans="1:1024" s="55" customFormat="1" ht="21">
      <c r="A362" s="55" t="s">
        <v>23</v>
      </c>
      <c r="C362" s="56"/>
      <c r="D362" s="63" t="s">
        <v>1</v>
      </c>
      <c r="E362" s="57">
        <v>15000</v>
      </c>
      <c r="F362" s="57">
        <v>15000</v>
      </c>
      <c r="G362" s="57">
        <v>15000</v>
      </c>
      <c r="H362" s="58">
        <f t="shared" si="21"/>
        <v>1</v>
      </c>
      <c r="I362" s="58">
        <f t="shared" si="22"/>
        <v>1</v>
      </c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ALL362"/>
      <c r="ALM362"/>
      <c r="ALN362"/>
      <c r="ALO362"/>
      <c r="ALP362"/>
      <c r="ALQ362"/>
      <c r="ALR362"/>
      <c r="ALS362"/>
      <c r="ALT362"/>
      <c r="ALU362"/>
      <c r="ALV362"/>
      <c r="ALW362"/>
      <c r="ALX362"/>
      <c r="ALY362"/>
      <c r="ALZ362"/>
      <c r="AMA362"/>
      <c r="AMB362"/>
      <c r="AMC362"/>
      <c r="AMD362"/>
      <c r="AME362"/>
      <c r="AMF362"/>
      <c r="AMG362"/>
      <c r="AMH362"/>
      <c r="AMI362"/>
      <c r="AMJ362"/>
    </row>
    <row r="363" spans="1:1024" s="55" customFormat="1">
      <c r="A363" s="55">
        <v>3</v>
      </c>
      <c r="B363" s="55" t="s">
        <v>18</v>
      </c>
      <c r="C363" s="56" t="s">
        <v>115</v>
      </c>
      <c r="E363" s="57">
        <f>SUM(E364)</f>
        <v>15000</v>
      </c>
      <c r="F363" s="57">
        <v>15000</v>
      </c>
      <c r="G363" s="57">
        <v>15000</v>
      </c>
      <c r="H363" s="58">
        <f t="shared" si="21"/>
        <v>1</v>
      </c>
      <c r="I363" s="58">
        <f t="shared" si="22"/>
        <v>1</v>
      </c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ALL363"/>
      <c r="ALM363"/>
      <c r="ALN363"/>
      <c r="ALO363"/>
      <c r="ALP363"/>
      <c r="ALQ363"/>
      <c r="ALR363"/>
      <c r="ALS363"/>
      <c r="ALT363"/>
      <c r="ALU363"/>
      <c r="ALV363"/>
      <c r="ALW363"/>
      <c r="ALX363"/>
      <c r="ALY363"/>
      <c r="ALZ363"/>
      <c r="AMA363"/>
      <c r="AMB363"/>
      <c r="AMC363"/>
      <c r="AMD363"/>
      <c r="AME363"/>
      <c r="AMF363"/>
      <c r="AMG363"/>
      <c r="AMH363"/>
      <c r="AMI363"/>
      <c r="AMJ363"/>
    </row>
    <row r="364" spans="1:1024" s="55" customFormat="1">
      <c r="A364" s="55">
        <v>32</v>
      </c>
      <c r="B364" s="55" t="s">
        <v>46</v>
      </c>
      <c r="C364" s="56" t="s">
        <v>115</v>
      </c>
      <c r="E364" s="57">
        <f>SUM(E365)</f>
        <v>15000</v>
      </c>
      <c r="F364" s="57">
        <v>15000</v>
      </c>
      <c r="G364" s="57">
        <v>15000</v>
      </c>
      <c r="H364" s="58">
        <f t="shared" si="21"/>
        <v>1</v>
      </c>
      <c r="I364" s="58">
        <f t="shared" si="22"/>
        <v>1</v>
      </c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ALL364"/>
      <c r="ALM364"/>
      <c r="ALN364"/>
      <c r="ALO364"/>
      <c r="ALP364"/>
      <c r="ALQ364"/>
      <c r="ALR364"/>
      <c r="ALS364"/>
      <c r="ALT364"/>
      <c r="ALU364"/>
      <c r="ALV364"/>
      <c r="ALW364"/>
      <c r="ALX364"/>
      <c r="ALY364"/>
      <c r="ALZ364"/>
      <c r="AMA364"/>
      <c r="AMB364"/>
      <c r="AMC364"/>
      <c r="AMD364"/>
      <c r="AME364"/>
      <c r="AMF364"/>
      <c r="AMG364"/>
      <c r="AMH364"/>
      <c r="AMI364"/>
      <c r="AMJ364"/>
    </row>
    <row r="365" spans="1:1024" s="55" customFormat="1">
      <c r="A365" s="55">
        <v>322</v>
      </c>
      <c r="B365" s="55" t="s">
        <v>156</v>
      </c>
      <c r="C365" s="56" t="s">
        <v>115</v>
      </c>
      <c r="E365" s="57">
        <v>15000</v>
      </c>
      <c r="F365" s="57">
        <v>15000</v>
      </c>
      <c r="G365" s="57">
        <v>15000</v>
      </c>
      <c r="H365" s="58">
        <f t="shared" si="21"/>
        <v>1</v>
      </c>
      <c r="I365" s="58">
        <f t="shared" si="22"/>
        <v>1</v>
      </c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ALL365"/>
      <c r="ALM365"/>
      <c r="ALN365"/>
      <c r="ALO365"/>
      <c r="ALP365"/>
      <c r="ALQ365"/>
      <c r="ALR365"/>
      <c r="ALS365"/>
      <c r="ALT365"/>
      <c r="ALU365"/>
      <c r="ALV365"/>
      <c r="ALW365"/>
      <c r="ALX365"/>
      <c r="ALY365"/>
      <c r="ALZ365"/>
      <c r="AMA365"/>
      <c r="AMB365"/>
      <c r="AMC365"/>
      <c r="AMD365"/>
      <c r="AME365"/>
      <c r="AMF365"/>
      <c r="AMG365"/>
      <c r="AMH365"/>
      <c r="AMI365"/>
      <c r="AMJ365"/>
    </row>
    <row r="366" spans="1:1024" s="49" customFormat="1">
      <c r="A366" s="49" t="s">
        <v>157</v>
      </c>
      <c r="C366" s="51"/>
      <c r="E366" s="52">
        <f>SUM(E368)</f>
        <v>20000</v>
      </c>
      <c r="F366" s="52">
        <f>SUM(F368)</f>
        <v>20000</v>
      </c>
      <c r="G366" s="52">
        <f>SUM(G368)</f>
        <v>20000</v>
      </c>
      <c r="H366" s="53">
        <f t="shared" si="21"/>
        <v>1</v>
      </c>
      <c r="I366" s="53">
        <f t="shared" si="22"/>
        <v>1</v>
      </c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ALL366"/>
      <c r="ALM366"/>
      <c r="ALN366"/>
      <c r="ALO366"/>
      <c r="ALP366"/>
      <c r="ALQ366"/>
      <c r="ALR366"/>
      <c r="ALS366"/>
      <c r="ALT366"/>
      <c r="ALU366"/>
      <c r="ALV366"/>
      <c r="ALW366"/>
      <c r="ALX366"/>
      <c r="ALY366"/>
      <c r="ALZ366"/>
      <c r="AMA366"/>
      <c r="AMB366"/>
      <c r="AMC366"/>
      <c r="AMD366"/>
      <c r="AME366"/>
      <c r="AMF366"/>
      <c r="AMG366"/>
      <c r="AMH366"/>
      <c r="AMI366"/>
      <c r="AMJ366"/>
    </row>
    <row r="367" spans="1:1024" s="55" customFormat="1" ht="21">
      <c r="A367" s="55" t="s">
        <v>110</v>
      </c>
      <c r="C367" s="56"/>
      <c r="D367" s="63" t="s">
        <v>1</v>
      </c>
      <c r="E367" s="57">
        <v>20000</v>
      </c>
      <c r="F367" s="57">
        <v>20000</v>
      </c>
      <c r="G367" s="57">
        <v>20000</v>
      </c>
      <c r="H367" s="58">
        <f t="shared" si="21"/>
        <v>1</v>
      </c>
      <c r="I367" s="58">
        <f t="shared" si="22"/>
        <v>1</v>
      </c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ALL367"/>
      <c r="ALM367"/>
      <c r="ALN367"/>
      <c r="ALO367"/>
      <c r="ALP367"/>
      <c r="ALQ367"/>
      <c r="ALR367"/>
      <c r="ALS367"/>
      <c r="ALT367"/>
      <c r="ALU367"/>
      <c r="ALV367"/>
      <c r="ALW367"/>
      <c r="ALX367"/>
      <c r="ALY367"/>
      <c r="ALZ367"/>
      <c r="AMA367"/>
      <c r="AMB367"/>
      <c r="AMC367"/>
      <c r="AMD367"/>
      <c r="AME367"/>
      <c r="AMF367"/>
      <c r="AMG367"/>
      <c r="AMH367"/>
      <c r="AMI367"/>
      <c r="AMJ367"/>
    </row>
    <row r="368" spans="1:1024" s="55" customFormat="1">
      <c r="A368" s="55">
        <v>3</v>
      </c>
      <c r="B368" s="55" t="s">
        <v>18</v>
      </c>
      <c r="C368" s="56" t="s">
        <v>107</v>
      </c>
      <c r="E368" s="57">
        <f>SUM(E369)</f>
        <v>20000</v>
      </c>
      <c r="F368" s="57">
        <v>20000</v>
      </c>
      <c r="G368" s="57">
        <v>20000</v>
      </c>
      <c r="H368" s="58">
        <f t="shared" si="21"/>
        <v>1</v>
      </c>
      <c r="I368" s="58">
        <f t="shared" si="22"/>
        <v>1</v>
      </c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ALL368"/>
      <c r="ALM368"/>
      <c r="ALN368"/>
      <c r="ALO368"/>
      <c r="ALP368"/>
      <c r="ALQ368"/>
      <c r="ALR368"/>
      <c r="ALS368"/>
      <c r="ALT368"/>
      <c r="ALU368"/>
      <c r="ALV368"/>
      <c r="ALW368"/>
      <c r="ALX368"/>
      <c r="ALY368"/>
      <c r="ALZ368"/>
      <c r="AMA368"/>
      <c r="AMB368"/>
      <c r="AMC368"/>
      <c r="AMD368"/>
      <c r="AME368"/>
      <c r="AMF368"/>
      <c r="AMG368"/>
      <c r="AMH368"/>
      <c r="AMI368"/>
      <c r="AMJ368"/>
    </row>
    <row r="369" spans="1:1024" s="55" customFormat="1">
      <c r="A369" s="55">
        <v>32</v>
      </c>
      <c r="B369" s="55" t="s">
        <v>46</v>
      </c>
      <c r="C369" s="56" t="s">
        <v>107</v>
      </c>
      <c r="E369" s="57">
        <f>SUM(E370)</f>
        <v>20000</v>
      </c>
      <c r="F369" s="57">
        <v>20000</v>
      </c>
      <c r="G369" s="57">
        <v>20000</v>
      </c>
      <c r="H369" s="58">
        <f t="shared" si="21"/>
        <v>1</v>
      </c>
      <c r="I369" s="58">
        <f t="shared" si="22"/>
        <v>1</v>
      </c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ALL369"/>
      <c r="ALM369"/>
      <c r="ALN369"/>
      <c r="ALO369"/>
      <c r="ALP369"/>
      <c r="ALQ369"/>
      <c r="ALR369"/>
      <c r="ALS369"/>
      <c r="ALT369"/>
      <c r="ALU369"/>
      <c r="ALV369"/>
      <c r="ALW369"/>
      <c r="ALX369"/>
      <c r="ALY369"/>
      <c r="ALZ369"/>
      <c r="AMA369"/>
      <c r="AMB369"/>
      <c r="AMC369"/>
      <c r="AMD369"/>
      <c r="AME369"/>
      <c r="AMF369"/>
      <c r="AMG369"/>
      <c r="AMH369"/>
      <c r="AMI369"/>
      <c r="AMJ369"/>
    </row>
    <row r="370" spans="1:1024" s="55" customFormat="1">
      <c r="A370" s="55">
        <v>323</v>
      </c>
      <c r="B370" s="55" t="s">
        <v>49</v>
      </c>
      <c r="C370" s="56" t="s">
        <v>107</v>
      </c>
      <c r="E370" s="57">
        <v>20000</v>
      </c>
      <c r="F370" s="57">
        <v>20000</v>
      </c>
      <c r="G370" s="57">
        <v>20000</v>
      </c>
      <c r="H370" s="58">
        <f t="shared" si="21"/>
        <v>1</v>
      </c>
      <c r="I370" s="58">
        <f t="shared" si="22"/>
        <v>1</v>
      </c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ALL370"/>
      <c r="ALM370"/>
      <c r="ALN370"/>
      <c r="ALO370"/>
      <c r="ALP370"/>
      <c r="ALQ370"/>
      <c r="ALR370"/>
      <c r="ALS370"/>
      <c r="ALT370"/>
      <c r="ALU370"/>
      <c r="ALV370"/>
      <c r="ALW370"/>
      <c r="ALX370"/>
      <c r="ALY370"/>
      <c r="ALZ370"/>
      <c r="AMA370"/>
      <c r="AMB370"/>
      <c r="AMC370"/>
      <c r="AMD370"/>
      <c r="AME370"/>
      <c r="AMF370"/>
      <c r="AMG370"/>
      <c r="AMH370"/>
      <c r="AMI370"/>
      <c r="AMJ370"/>
    </row>
    <row r="371" spans="1:1024" s="49" customFormat="1">
      <c r="A371" s="49" t="s">
        <v>158</v>
      </c>
      <c r="C371" s="51"/>
      <c r="E371" s="52">
        <f>SUM(E373)</f>
        <v>110000</v>
      </c>
      <c r="F371" s="52">
        <f>SUM(F373)</f>
        <v>110000</v>
      </c>
      <c r="G371" s="52">
        <v>110000</v>
      </c>
      <c r="H371" s="53">
        <f t="shared" si="21"/>
        <v>1</v>
      </c>
      <c r="I371" s="53">
        <f t="shared" si="22"/>
        <v>1</v>
      </c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ALL371"/>
      <c r="ALM371"/>
      <c r="ALN371"/>
      <c r="ALO371"/>
      <c r="ALP371"/>
      <c r="ALQ371"/>
      <c r="ALR371"/>
      <c r="ALS371"/>
      <c r="ALT371"/>
      <c r="ALU371"/>
      <c r="ALV371"/>
      <c r="ALW371"/>
      <c r="ALX371"/>
      <c r="ALY371"/>
      <c r="ALZ371"/>
      <c r="AMA371"/>
      <c r="AMB371"/>
      <c r="AMC371"/>
      <c r="AMD371"/>
      <c r="AME371"/>
      <c r="AMF371"/>
      <c r="AMG371"/>
      <c r="AMH371"/>
      <c r="AMI371"/>
      <c r="AMJ371"/>
    </row>
    <row r="372" spans="1:1024" s="55" customFormat="1">
      <c r="A372" s="55" t="s">
        <v>159</v>
      </c>
      <c r="C372" s="56"/>
      <c r="E372" s="57">
        <v>110000</v>
      </c>
      <c r="F372" s="57">
        <v>110000</v>
      </c>
      <c r="G372" s="57">
        <v>110000</v>
      </c>
      <c r="H372" s="58">
        <f t="shared" si="21"/>
        <v>1</v>
      </c>
      <c r="I372" s="58">
        <f t="shared" si="22"/>
        <v>1</v>
      </c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ALL372"/>
      <c r="ALM372"/>
      <c r="ALN372"/>
      <c r="ALO372"/>
      <c r="ALP372"/>
      <c r="ALQ372"/>
      <c r="ALR372"/>
      <c r="ALS372"/>
      <c r="ALT372"/>
      <c r="ALU372"/>
      <c r="ALV372"/>
      <c r="ALW372"/>
      <c r="ALX372"/>
      <c r="ALY372"/>
      <c r="ALZ372"/>
      <c r="AMA372"/>
      <c r="AMB372"/>
      <c r="AMC372"/>
      <c r="AMD372"/>
      <c r="AME372"/>
      <c r="AMF372"/>
      <c r="AMG372"/>
      <c r="AMH372"/>
      <c r="AMI372"/>
      <c r="AMJ372"/>
    </row>
    <row r="373" spans="1:1024" s="55" customFormat="1">
      <c r="A373" s="55">
        <v>3</v>
      </c>
      <c r="B373" s="55" t="s">
        <v>18</v>
      </c>
      <c r="C373" s="56" t="s">
        <v>139</v>
      </c>
      <c r="E373" s="57">
        <f>SUM(E374)</f>
        <v>110000</v>
      </c>
      <c r="F373" s="57">
        <v>110000</v>
      </c>
      <c r="G373" s="57">
        <v>110000</v>
      </c>
      <c r="H373" s="58">
        <f t="shared" si="21"/>
        <v>1</v>
      </c>
      <c r="I373" s="58">
        <f t="shared" si="22"/>
        <v>1</v>
      </c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ALL373"/>
      <c r="ALM373"/>
      <c r="ALN373"/>
      <c r="ALO373"/>
      <c r="ALP373"/>
      <c r="ALQ373"/>
      <c r="ALR373"/>
      <c r="ALS373"/>
      <c r="ALT373"/>
      <c r="ALU373"/>
      <c r="ALV373"/>
      <c r="ALW373"/>
      <c r="ALX373"/>
      <c r="ALY373"/>
      <c r="ALZ373"/>
      <c r="AMA373"/>
      <c r="AMB373"/>
      <c r="AMC373"/>
      <c r="AMD373"/>
      <c r="AME373"/>
      <c r="AMF373"/>
      <c r="AMG373"/>
      <c r="AMH373"/>
      <c r="AMI373"/>
      <c r="AMJ373"/>
    </row>
    <row r="374" spans="1:1024" s="55" customFormat="1">
      <c r="A374" s="55">
        <v>32</v>
      </c>
      <c r="B374" s="55" t="s">
        <v>46</v>
      </c>
      <c r="C374" s="56" t="s">
        <v>139</v>
      </c>
      <c r="E374" s="57">
        <f>SUM(E375)</f>
        <v>110000</v>
      </c>
      <c r="F374" s="57">
        <v>110000</v>
      </c>
      <c r="G374" s="57">
        <v>110000</v>
      </c>
      <c r="H374" s="58">
        <f t="shared" si="21"/>
        <v>1</v>
      </c>
      <c r="I374" s="58">
        <f t="shared" si="22"/>
        <v>1</v>
      </c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ALL374"/>
      <c r="ALM374"/>
      <c r="ALN374"/>
      <c r="ALO374"/>
      <c r="ALP374"/>
      <c r="ALQ374"/>
      <c r="ALR374"/>
      <c r="ALS374"/>
      <c r="ALT374"/>
      <c r="ALU374"/>
      <c r="ALV374"/>
      <c r="ALW374"/>
      <c r="ALX374"/>
      <c r="ALY374"/>
      <c r="ALZ374"/>
      <c r="AMA374"/>
      <c r="AMB374"/>
      <c r="AMC374"/>
      <c r="AMD374"/>
      <c r="AME374"/>
      <c r="AMF374"/>
      <c r="AMG374"/>
      <c r="AMH374"/>
      <c r="AMI374"/>
      <c r="AMJ374"/>
    </row>
    <row r="375" spans="1:1024" s="55" customFormat="1">
      <c r="A375" s="55">
        <v>323</v>
      </c>
      <c r="B375" s="55" t="s">
        <v>49</v>
      </c>
      <c r="C375" s="56" t="s">
        <v>139</v>
      </c>
      <c r="E375" s="57">
        <v>110000</v>
      </c>
      <c r="F375" s="57">
        <v>110000</v>
      </c>
      <c r="G375" s="57">
        <v>110000</v>
      </c>
      <c r="H375" s="58">
        <f t="shared" si="21"/>
        <v>1</v>
      </c>
      <c r="I375" s="58">
        <f t="shared" si="22"/>
        <v>1</v>
      </c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ALL375"/>
      <c r="ALM375"/>
      <c r="ALN375"/>
      <c r="ALO375"/>
      <c r="ALP375"/>
      <c r="ALQ375"/>
      <c r="ALR375"/>
      <c r="ALS375"/>
      <c r="ALT375"/>
      <c r="ALU375"/>
      <c r="ALV375"/>
      <c r="ALW375"/>
      <c r="ALX375"/>
      <c r="ALY375"/>
      <c r="ALZ375"/>
      <c r="AMA375"/>
      <c r="AMB375"/>
      <c r="AMC375"/>
      <c r="AMD375"/>
      <c r="AME375"/>
      <c r="AMF375"/>
      <c r="AMG375"/>
      <c r="AMH375"/>
      <c r="AMI375"/>
      <c r="AMJ375"/>
    </row>
    <row r="376" spans="1:1024" s="49" customFormat="1">
      <c r="A376" s="49" t="s">
        <v>160</v>
      </c>
      <c r="C376" s="51"/>
      <c r="E376" s="52">
        <f>SUM(E378,)</f>
        <v>10000</v>
      </c>
      <c r="F376" s="52">
        <v>10000</v>
      </c>
      <c r="G376" s="52">
        <v>10000</v>
      </c>
      <c r="H376" s="53">
        <f t="shared" si="21"/>
        <v>1</v>
      </c>
      <c r="I376" s="53">
        <f t="shared" si="22"/>
        <v>1</v>
      </c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ALL376"/>
      <c r="ALM376"/>
      <c r="ALN376"/>
      <c r="ALO376"/>
      <c r="ALP376"/>
      <c r="ALQ376"/>
      <c r="ALR376"/>
      <c r="ALS376"/>
      <c r="ALT376"/>
      <c r="ALU376"/>
      <c r="ALV376"/>
      <c r="ALW376"/>
      <c r="ALX376"/>
      <c r="ALY376"/>
      <c r="ALZ376"/>
      <c r="AMA376"/>
      <c r="AMB376"/>
      <c r="AMC376"/>
      <c r="AMD376"/>
      <c r="AME376"/>
      <c r="AMF376"/>
      <c r="AMG376"/>
      <c r="AMH376"/>
      <c r="AMI376"/>
      <c r="AMJ376"/>
    </row>
    <row r="377" spans="1:1024" s="55" customFormat="1">
      <c r="A377" s="55" t="s">
        <v>23</v>
      </c>
      <c r="C377" s="56"/>
      <c r="E377" s="57">
        <v>10000</v>
      </c>
      <c r="F377" s="57">
        <v>10000</v>
      </c>
      <c r="G377" s="57">
        <v>10000</v>
      </c>
      <c r="H377" s="58">
        <f t="shared" si="21"/>
        <v>1</v>
      </c>
      <c r="I377" s="58">
        <f t="shared" si="22"/>
        <v>1</v>
      </c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ALL377"/>
      <c r="ALM377"/>
      <c r="ALN377"/>
      <c r="ALO377"/>
      <c r="ALP377"/>
      <c r="ALQ377"/>
      <c r="ALR377"/>
      <c r="ALS377"/>
      <c r="ALT377"/>
      <c r="ALU377"/>
      <c r="ALV377"/>
      <c r="ALW377"/>
      <c r="ALX377"/>
      <c r="ALY377"/>
      <c r="ALZ377"/>
      <c r="AMA377"/>
      <c r="AMB377"/>
      <c r="AMC377"/>
      <c r="AMD377"/>
      <c r="AME377"/>
      <c r="AMF377"/>
      <c r="AMG377"/>
      <c r="AMH377"/>
      <c r="AMI377"/>
      <c r="AMJ377"/>
    </row>
    <row r="378" spans="1:1024" s="55" customFormat="1">
      <c r="A378" s="55">
        <v>3</v>
      </c>
      <c r="B378" s="55" t="s">
        <v>18</v>
      </c>
      <c r="C378" s="56" t="s">
        <v>139</v>
      </c>
      <c r="E378" s="57">
        <f>SUM(E379)</f>
        <v>10000</v>
      </c>
      <c r="F378" s="57">
        <v>10000</v>
      </c>
      <c r="G378" s="57">
        <v>10000</v>
      </c>
      <c r="H378" s="58">
        <f t="shared" si="21"/>
        <v>1</v>
      </c>
      <c r="I378" s="58">
        <f t="shared" si="22"/>
        <v>1</v>
      </c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ALL378"/>
      <c r="ALM378"/>
      <c r="ALN378"/>
      <c r="ALO378"/>
      <c r="ALP378"/>
      <c r="ALQ378"/>
      <c r="ALR378"/>
      <c r="ALS378"/>
      <c r="ALT378"/>
      <c r="ALU378"/>
      <c r="ALV378"/>
      <c r="ALW378"/>
      <c r="ALX378"/>
      <c r="ALY378"/>
      <c r="ALZ378"/>
      <c r="AMA378"/>
      <c r="AMB378"/>
      <c r="AMC378"/>
      <c r="AMD378"/>
      <c r="AME378"/>
      <c r="AMF378"/>
      <c r="AMG378"/>
      <c r="AMH378"/>
      <c r="AMI378"/>
      <c r="AMJ378"/>
    </row>
    <row r="379" spans="1:1024" s="55" customFormat="1">
      <c r="A379" s="55">
        <v>32</v>
      </c>
      <c r="B379" s="55" t="s">
        <v>46</v>
      </c>
      <c r="C379" s="56" t="s">
        <v>139</v>
      </c>
      <c r="E379" s="57">
        <f>SUM(E380)</f>
        <v>10000</v>
      </c>
      <c r="F379" s="57">
        <v>10000</v>
      </c>
      <c r="G379" s="57">
        <v>10000</v>
      </c>
      <c r="H379" s="58">
        <f t="shared" si="21"/>
        <v>1</v>
      </c>
      <c r="I379" s="58">
        <f t="shared" si="22"/>
        <v>1</v>
      </c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ALL379"/>
      <c r="ALM379"/>
      <c r="ALN379"/>
      <c r="ALO379"/>
      <c r="ALP379"/>
      <c r="ALQ379"/>
      <c r="ALR379"/>
      <c r="ALS379"/>
      <c r="ALT379"/>
      <c r="ALU379"/>
      <c r="ALV379"/>
      <c r="ALW379"/>
      <c r="ALX379"/>
      <c r="ALY379"/>
      <c r="ALZ379"/>
      <c r="AMA379"/>
      <c r="AMB379"/>
      <c r="AMC379"/>
      <c r="AMD379"/>
      <c r="AME379"/>
      <c r="AMF379"/>
      <c r="AMG379"/>
      <c r="AMH379"/>
      <c r="AMI379"/>
      <c r="AMJ379"/>
    </row>
    <row r="380" spans="1:1024" s="55" customFormat="1">
      <c r="A380" s="55">
        <v>322</v>
      </c>
      <c r="B380" s="55" t="s">
        <v>43</v>
      </c>
      <c r="C380" s="56" t="s">
        <v>139</v>
      </c>
      <c r="E380" s="57">
        <v>10000</v>
      </c>
      <c r="F380" s="57">
        <v>10000</v>
      </c>
      <c r="G380" s="57">
        <v>10000</v>
      </c>
      <c r="H380" s="58">
        <f t="shared" si="21"/>
        <v>1</v>
      </c>
      <c r="I380" s="58">
        <f t="shared" si="22"/>
        <v>1</v>
      </c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ALL380"/>
      <c r="ALM380"/>
      <c r="ALN380"/>
      <c r="ALO380"/>
      <c r="ALP380"/>
      <c r="ALQ380"/>
      <c r="ALR380"/>
      <c r="ALS380"/>
      <c r="ALT380"/>
      <c r="ALU380"/>
      <c r="ALV380"/>
      <c r="ALW380"/>
      <c r="ALX380"/>
      <c r="ALY380"/>
      <c r="ALZ380"/>
      <c r="AMA380"/>
      <c r="AMB380"/>
      <c r="AMC380"/>
      <c r="AMD380"/>
      <c r="AME380"/>
      <c r="AMF380"/>
      <c r="AMG380"/>
      <c r="AMH380"/>
      <c r="AMI380"/>
      <c r="AMJ380"/>
    </row>
    <row r="381" spans="1:1024" s="49" customFormat="1">
      <c r="A381" s="49" t="s">
        <v>161</v>
      </c>
      <c r="C381" s="51"/>
      <c r="E381" s="52">
        <v>30000</v>
      </c>
      <c r="F381" s="52">
        <v>0</v>
      </c>
      <c r="G381" s="52">
        <v>0</v>
      </c>
      <c r="H381" s="53">
        <f t="shared" si="21"/>
        <v>0</v>
      </c>
      <c r="I381" s="53">
        <v>0</v>
      </c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ALL381"/>
      <c r="ALM381"/>
      <c r="ALN381"/>
      <c r="ALO381"/>
      <c r="ALP381"/>
      <c r="ALQ381"/>
      <c r="ALR381"/>
      <c r="ALS381"/>
      <c r="ALT381"/>
      <c r="ALU381"/>
      <c r="ALV381"/>
      <c r="ALW381"/>
      <c r="ALX381"/>
      <c r="ALY381"/>
      <c r="ALZ381"/>
      <c r="AMA381"/>
      <c r="AMB381"/>
      <c r="AMC381"/>
      <c r="AMD381"/>
      <c r="AME381"/>
      <c r="AMF381"/>
      <c r="AMG381"/>
      <c r="AMH381"/>
      <c r="AMI381"/>
      <c r="AMJ381"/>
    </row>
    <row r="382" spans="1:1024" s="55" customFormat="1">
      <c r="A382" s="55" t="s">
        <v>162</v>
      </c>
      <c r="C382" s="56"/>
      <c r="E382" s="57">
        <v>30000</v>
      </c>
      <c r="F382" s="57">
        <v>0</v>
      </c>
      <c r="G382" s="57">
        <v>0</v>
      </c>
      <c r="H382" s="58">
        <f t="shared" si="21"/>
        <v>0</v>
      </c>
      <c r="I382" s="58">
        <v>0</v>
      </c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ALL382"/>
      <c r="ALM382"/>
      <c r="ALN382"/>
      <c r="ALO382"/>
      <c r="ALP382"/>
      <c r="ALQ382"/>
      <c r="ALR382"/>
      <c r="ALS382"/>
      <c r="ALT382"/>
      <c r="ALU382"/>
      <c r="ALV382"/>
      <c r="ALW382"/>
      <c r="ALX382"/>
      <c r="ALY382"/>
      <c r="ALZ382"/>
      <c r="AMA382"/>
      <c r="AMB382"/>
      <c r="AMC382"/>
      <c r="AMD382"/>
      <c r="AME382"/>
      <c r="AMF382"/>
      <c r="AMG382"/>
      <c r="AMH382"/>
      <c r="AMI382"/>
      <c r="AMJ382"/>
    </row>
    <row r="383" spans="1:1024" s="55" customFormat="1">
      <c r="A383" s="55">
        <v>3</v>
      </c>
      <c r="B383" s="55" t="s">
        <v>18</v>
      </c>
      <c r="C383" s="56" t="s">
        <v>19</v>
      </c>
      <c r="E383" s="57">
        <v>30000</v>
      </c>
      <c r="F383" s="57">
        <v>0</v>
      </c>
      <c r="G383" s="57">
        <v>0</v>
      </c>
      <c r="H383" s="58">
        <f t="shared" si="21"/>
        <v>0</v>
      </c>
      <c r="I383" s="58">
        <v>0</v>
      </c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ALL383"/>
      <c r="ALM383"/>
      <c r="ALN383"/>
      <c r="ALO383"/>
      <c r="ALP383"/>
      <c r="ALQ383"/>
      <c r="ALR383"/>
      <c r="ALS383"/>
      <c r="ALT383"/>
      <c r="ALU383"/>
      <c r="ALV383"/>
      <c r="ALW383"/>
      <c r="ALX383"/>
      <c r="ALY383"/>
      <c r="ALZ383"/>
      <c r="AMA383"/>
      <c r="AMB383"/>
      <c r="AMC383"/>
      <c r="AMD383"/>
      <c r="AME383"/>
      <c r="AMF383"/>
      <c r="AMG383"/>
      <c r="AMH383"/>
      <c r="AMI383"/>
      <c r="AMJ383"/>
    </row>
    <row r="384" spans="1:1024" s="55" customFormat="1">
      <c r="A384" s="55">
        <v>32</v>
      </c>
      <c r="B384" s="55" t="s">
        <v>46</v>
      </c>
      <c r="C384" s="56" t="s">
        <v>19</v>
      </c>
      <c r="E384" s="57">
        <v>30000</v>
      </c>
      <c r="F384" s="57">
        <v>0</v>
      </c>
      <c r="G384" s="57">
        <v>0</v>
      </c>
      <c r="H384" s="58">
        <f t="shared" si="21"/>
        <v>0</v>
      </c>
      <c r="I384" s="58">
        <v>0</v>
      </c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ALL384"/>
      <c r="ALM384"/>
      <c r="ALN384"/>
      <c r="ALO384"/>
      <c r="ALP384"/>
      <c r="ALQ384"/>
      <c r="ALR384"/>
      <c r="ALS384"/>
      <c r="ALT384"/>
      <c r="ALU384"/>
      <c r="ALV384"/>
      <c r="ALW384"/>
      <c r="ALX384"/>
      <c r="ALY384"/>
      <c r="ALZ384"/>
      <c r="AMA384"/>
      <c r="AMB384"/>
      <c r="AMC384"/>
      <c r="AMD384"/>
      <c r="AME384"/>
      <c r="AMF384"/>
      <c r="AMG384"/>
      <c r="AMH384"/>
      <c r="AMI384"/>
      <c r="AMJ384"/>
    </row>
    <row r="385" spans="1:1024" s="55" customFormat="1">
      <c r="A385" s="55">
        <v>323</v>
      </c>
      <c r="B385" s="55" t="s">
        <v>49</v>
      </c>
      <c r="C385" s="56" t="s">
        <v>19</v>
      </c>
      <c r="E385" s="57">
        <v>30000</v>
      </c>
      <c r="F385" s="57">
        <v>0</v>
      </c>
      <c r="G385" s="57">
        <v>0</v>
      </c>
      <c r="H385" s="58">
        <f t="shared" si="21"/>
        <v>0</v>
      </c>
      <c r="I385" s="58">
        <v>0</v>
      </c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ALL385"/>
      <c r="ALM385"/>
      <c r="ALN385"/>
      <c r="ALO385"/>
      <c r="ALP385"/>
      <c r="ALQ385"/>
      <c r="ALR385"/>
      <c r="ALS385"/>
      <c r="ALT385"/>
      <c r="ALU385"/>
      <c r="ALV385"/>
      <c r="ALW385"/>
      <c r="ALX385"/>
      <c r="ALY385"/>
      <c r="ALZ385"/>
      <c r="AMA385"/>
      <c r="AMB385"/>
      <c r="AMC385"/>
      <c r="AMD385"/>
      <c r="AME385"/>
      <c r="AMF385"/>
      <c r="AMG385"/>
      <c r="AMH385"/>
      <c r="AMI385"/>
      <c r="AMJ385"/>
    </row>
    <row r="386" spans="1:1024" s="49" customFormat="1">
      <c r="A386" s="49" t="s">
        <v>163</v>
      </c>
      <c r="C386" s="51"/>
      <c r="E386" s="52">
        <f>SUM(E388)</f>
        <v>6000</v>
      </c>
      <c r="F386" s="52">
        <v>6000</v>
      </c>
      <c r="G386" s="52">
        <v>6000</v>
      </c>
      <c r="H386" s="53">
        <f t="shared" si="21"/>
        <v>1</v>
      </c>
      <c r="I386" s="53">
        <f t="shared" ref="I386:I417" si="23">G386/F386</f>
        <v>1</v>
      </c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ALL386"/>
      <c r="ALM386"/>
      <c r="ALN386"/>
      <c r="ALO386"/>
      <c r="ALP386"/>
      <c r="ALQ386"/>
      <c r="ALR386"/>
      <c r="ALS386"/>
      <c r="ALT386"/>
      <c r="ALU386"/>
      <c r="ALV386"/>
      <c r="ALW386"/>
      <c r="ALX386"/>
      <c r="ALY386"/>
      <c r="ALZ386"/>
      <c r="AMA386"/>
      <c r="AMB386"/>
      <c r="AMC386"/>
      <c r="AMD386"/>
      <c r="AME386"/>
      <c r="AMF386"/>
      <c r="AMG386"/>
      <c r="AMH386"/>
      <c r="AMI386"/>
      <c r="AMJ386"/>
    </row>
    <row r="387" spans="1:1024" s="55" customFormat="1" ht="21">
      <c r="A387" s="55" t="s">
        <v>138</v>
      </c>
      <c r="C387" s="56"/>
      <c r="D387" s="63" t="s">
        <v>1</v>
      </c>
      <c r="E387" s="57">
        <v>6000</v>
      </c>
      <c r="F387" s="57">
        <v>6000</v>
      </c>
      <c r="G387" s="57">
        <v>6000</v>
      </c>
      <c r="H387" s="58">
        <f t="shared" si="21"/>
        <v>1</v>
      </c>
      <c r="I387" s="58">
        <f t="shared" si="23"/>
        <v>1</v>
      </c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ALL387"/>
      <c r="ALM387"/>
      <c r="ALN387"/>
      <c r="ALO387"/>
      <c r="ALP387"/>
      <c r="ALQ387"/>
      <c r="ALR387"/>
      <c r="ALS387"/>
      <c r="ALT387"/>
      <c r="ALU387"/>
      <c r="ALV387"/>
      <c r="ALW387"/>
      <c r="ALX387"/>
      <c r="ALY387"/>
      <c r="ALZ387"/>
      <c r="AMA387"/>
      <c r="AMB387"/>
      <c r="AMC387"/>
      <c r="AMD387"/>
      <c r="AME387"/>
      <c r="AMF387"/>
      <c r="AMG387"/>
      <c r="AMH387"/>
      <c r="AMI387"/>
      <c r="AMJ387"/>
    </row>
    <row r="388" spans="1:1024" s="55" customFormat="1">
      <c r="A388" s="55">
        <v>3</v>
      </c>
      <c r="B388" s="55" t="s">
        <v>18</v>
      </c>
      <c r="C388" s="56" t="s">
        <v>139</v>
      </c>
      <c r="D388" s="55" t="s">
        <v>1</v>
      </c>
      <c r="E388" s="57">
        <f>SUM(E389)</f>
        <v>6000</v>
      </c>
      <c r="F388" s="57">
        <v>6000</v>
      </c>
      <c r="G388" s="57">
        <v>6000</v>
      </c>
      <c r="H388" s="58">
        <f t="shared" si="21"/>
        <v>1</v>
      </c>
      <c r="I388" s="58">
        <f t="shared" si="23"/>
        <v>1</v>
      </c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ALL388"/>
      <c r="ALM388"/>
      <c r="ALN388"/>
      <c r="ALO388"/>
      <c r="ALP388"/>
      <c r="ALQ388"/>
      <c r="ALR388"/>
      <c r="ALS388"/>
      <c r="ALT388"/>
      <c r="ALU388"/>
      <c r="ALV388"/>
      <c r="ALW388"/>
      <c r="ALX388"/>
      <c r="ALY388"/>
      <c r="ALZ388"/>
      <c r="AMA388"/>
      <c r="AMB388"/>
      <c r="AMC388"/>
      <c r="AMD388"/>
      <c r="AME388"/>
      <c r="AMF388"/>
      <c r="AMG388"/>
      <c r="AMH388"/>
      <c r="AMI388"/>
      <c r="AMJ388"/>
    </row>
    <row r="389" spans="1:1024" s="55" customFormat="1">
      <c r="A389" s="55">
        <v>32</v>
      </c>
      <c r="B389" s="55" t="s">
        <v>46</v>
      </c>
      <c r="C389" s="56" t="s">
        <v>139</v>
      </c>
      <c r="E389" s="57">
        <f>SUM(E390:E391)</f>
        <v>6000</v>
      </c>
      <c r="F389" s="57">
        <v>6000</v>
      </c>
      <c r="G389" s="57">
        <v>6000</v>
      </c>
      <c r="H389" s="58">
        <f t="shared" si="21"/>
        <v>1</v>
      </c>
      <c r="I389" s="58">
        <f t="shared" si="23"/>
        <v>1</v>
      </c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ALL389"/>
      <c r="ALM389"/>
      <c r="ALN389"/>
      <c r="ALO389"/>
      <c r="ALP389"/>
      <c r="ALQ389"/>
      <c r="ALR389"/>
      <c r="ALS389"/>
      <c r="ALT389"/>
      <c r="ALU389"/>
      <c r="ALV389"/>
      <c r="ALW389"/>
      <c r="ALX389"/>
      <c r="ALY389"/>
      <c r="ALZ389"/>
      <c r="AMA389"/>
      <c r="AMB389"/>
      <c r="AMC389"/>
      <c r="AMD389"/>
      <c r="AME389"/>
      <c r="AMF389"/>
      <c r="AMG389"/>
      <c r="AMH389"/>
      <c r="AMI389"/>
      <c r="AMJ389"/>
    </row>
    <row r="390" spans="1:1024" s="55" customFormat="1">
      <c r="A390" s="55">
        <v>322</v>
      </c>
      <c r="B390" s="55" t="s">
        <v>43</v>
      </c>
      <c r="C390" s="56" t="s">
        <v>139</v>
      </c>
      <c r="E390" s="57">
        <v>3000</v>
      </c>
      <c r="F390" s="57">
        <v>3000</v>
      </c>
      <c r="G390" s="57">
        <v>3000</v>
      </c>
      <c r="H390" s="58">
        <f t="shared" si="21"/>
        <v>1</v>
      </c>
      <c r="I390" s="58">
        <f t="shared" si="23"/>
        <v>1</v>
      </c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ALL390"/>
      <c r="ALM390"/>
      <c r="ALN390"/>
      <c r="ALO390"/>
      <c r="ALP390"/>
      <c r="ALQ390"/>
      <c r="ALR390"/>
      <c r="ALS390"/>
      <c r="ALT390"/>
      <c r="ALU390"/>
      <c r="ALV390"/>
      <c r="ALW390"/>
      <c r="ALX390"/>
      <c r="ALY390"/>
      <c r="ALZ390"/>
      <c r="AMA390"/>
      <c r="AMB390"/>
      <c r="AMC390"/>
      <c r="AMD390"/>
      <c r="AME390"/>
      <c r="AMF390"/>
      <c r="AMG390"/>
      <c r="AMH390"/>
      <c r="AMI390"/>
      <c r="AMJ390"/>
    </row>
    <row r="391" spans="1:1024" s="55" customFormat="1">
      <c r="A391" s="55">
        <v>323</v>
      </c>
      <c r="B391" s="55" t="s">
        <v>49</v>
      </c>
      <c r="C391" s="56" t="s">
        <v>139</v>
      </c>
      <c r="E391" s="57">
        <v>3000</v>
      </c>
      <c r="F391" s="57">
        <v>3000</v>
      </c>
      <c r="G391" s="57">
        <v>3000</v>
      </c>
      <c r="H391" s="58">
        <f t="shared" si="21"/>
        <v>1</v>
      </c>
      <c r="I391" s="58">
        <f t="shared" si="23"/>
        <v>1</v>
      </c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ALL391"/>
      <c r="ALM391"/>
      <c r="ALN391"/>
      <c r="ALO391"/>
      <c r="ALP391"/>
      <c r="ALQ391"/>
      <c r="ALR391"/>
      <c r="ALS391"/>
      <c r="ALT391"/>
      <c r="ALU391"/>
      <c r="ALV391"/>
      <c r="ALW391"/>
      <c r="ALX391"/>
      <c r="ALY391"/>
      <c r="ALZ391"/>
      <c r="AMA391"/>
      <c r="AMB391"/>
      <c r="AMC391"/>
      <c r="AMD391"/>
      <c r="AME391"/>
      <c r="AMF391"/>
      <c r="AMG391"/>
      <c r="AMH391"/>
      <c r="AMI391"/>
      <c r="AMJ391"/>
    </row>
    <row r="392" spans="1:1024" s="49" customFormat="1">
      <c r="A392" s="49" t="s">
        <v>164</v>
      </c>
      <c r="C392" s="51"/>
      <c r="E392" s="52">
        <v>70000</v>
      </c>
      <c r="F392" s="52">
        <v>70000</v>
      </c>
      <c r="G392" s="52">
        <v>70000</v>
      </c>
      <c r="H392" s="53">
        <f t="shared" si="21"/>
        <v>1</v>
      </c>
      <c r="I392" s="53">
        <f t="shared" si="23"/>
        <v>1</v>
      </c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ALL392"/>
      <c r="ALM392"/>
      <c r="ALN392"/>
      <c r="ALO392"/>
      <c r="ALP392"/>
      <c r="ALQ392"/>
      <c r="ALR392"/>
      <c r="ALS392"/>
      <c r="ALT392"/>
      <c r="ALU392"/>
      <c r="ALV392"/>
      <c r="ALW392"/>
      <c r="ALX392"/>
      <c r="ALY392"/>
      <c r="ALZ392"/>
      <c r="AMA392"/>
      <c r="AMB392"/>
      <c r="AMC392"/>
      <c r="AMD392"/>
      <c r="AME392"/>
      <c r="AMF392"/>
      <c r="AMG392"/>
      <c r="AMH392"/>
      <c r="AMI392"/>
      <c r="AMJ392"/>
    </row>
    <row r="393" spans="1:1024" s="55" customFormat="1">
      <c r="A393" s="55" t="s">
        <v>138</v>
      </c>
      <c r="C393" s="56"/>
      <c r="E393" s="57">
        <v>70000</v>
      </c>
      <c r="F393" s="57">
        <v>70000</v>
      </c>
      <c r="G393" s="57">
        <v>70000</v>
      </c>
      <c r="H393" s="58">
        <f t="shared" si="21"/>
        <v>1</v>
      </c>
      <c r="I393" s="58">
        <f t="shared" si="23"/>
        <v>1</v>
      </c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ALL393"/>
      <c r="ALM393"/>
      <c r="ALN393"/>
      <c r="ALO393"/>
      <c r="ALP393"/>
      <c r="ALQ393"/>
      <c r="ALR393"/>
      <c r="ALS393"/>
      <c r="ALT393"/>
      <c r="ALU393"/>
      <c r="ALV393"/>
      <c r="ALW393"/>
      <c r="ALX393"/>
      <c r="ALY393"/>
      <c r="ALZ393"/>
      <c r="AMA393"/>
      <c r="AMB393"/>
      <c r="AMC393"/>
      <c r="AMD393"/>
      <c r="AME393"/>
      <c r="AMF393"/>
      <c r="AMG393"/>
      <c r="AMH393"/>
      <c r="AMI393"/>
      <c r="AMJ393"/>
    </row>
    <row r="394" spans="1:1024" s="55" customFormat="1">
      <c r="A394" s="55">
        <v>3</v>
      </c>
      <c r="B394" s="55" t="s">
        <v>18</v>
      </c>
      <c r="C394" s="56" t="s">
        <v>165</v>
      </c>
      <c r="E394" s="57">
        <v>70000</v>
      </c>
      <c r="F394" s="57">
        <v>70000</v>
      </c>
      <c r="G394" s="57">
        <v>70000</v>
      </c>
      <c r="H394" s="58">
        <f t="shared" si="21"/>
        <v>1</v>
      </c>
      <c r="I394" s="58">
        <f t="shared" si="23"/>
        <v>1</v>
      </c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ALL394"/>
      <c r="ALM394"/>
      <c r="ALN394"/>
      <c r="ALO394"/>
      <c r="ALP394"/>
      <c r="ALQ394"/>
      <c r="ALR394"/>
      <c r="ALS394"/>
      <c r="ALT394"/>
      <c r="ALU394"/>
      <c r="ALV394"/>
      <c r="ALW394"/>
      <c r="ALX394"/>
      <c r="ALY394"/>
      <c r="ALZ394"/>
      <c r="AMA394"/>
      <c r="AMB394"/>
      <c r="AMC394"/>
      <c r="AMD394"/>
      <c r="AME394"/>
      <c r="AMF394"/>
      <c r="AMG394"/>
      <c r="AMH394"/>
      <c r="AMI394"/>
      <c r="AMJ394"/>
    </row>
    <row r="395" spans="1:1024" s="55" customFormat="1">
      <c r="A395" s="55">
        <v>32</v>
      </c>
      <c r="B395" s="55" t="s">
        <v>46</v>
      </c>
      <c r="C395" s="56" t="s">
        <v>165</v>
      </c>
      <c r="E395" s="57">
        <v>70000</v>
      </c>
      <c r="F395" s="57">
        <v>70000</v>
      </c>
      <c r="G395" s="57">
        <v>70000</v>
      </c>
      <c r="H395" s="58">
        <f t="shared" si="21"/>
        <v>1</v>
      </c>
      <c r="I395" s="58">
        <f t="shared" si="23"/>
        <v>1</v>
      </c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ALL395"/>
      <c r="ALM395"/>
      <c r="ALN395"/>
      <c r="ALO395"/>
      <c r="ALP395"/>
      <c r="ALQ395"/>
      <c r="ALR395"/>
      <c r="ALS395"/>
      <c r="ALT395"/>
      <c r="ALU395"/>
      <c r="ALV395"/>
      <c r="ALW395"/>
      <c r="ALX395"/>
      <c r="ALY395"/>
      <c r="ALZ395"/>
      <c r="AMA395"/>
      <c r="AMB395"/>
      <c r="AMC395"/>
      <c r="AMD395"/>
      <c r="AME395"/>
      <c r="AMF395"/>
      <c r="AMG395"/>
      <c r="AMH395"/>
      <c r="AMI395"/>
      <c r="AMJ395"/>
    </row>
    <row r="396" spans="1:1024" s="55" customFormat="1">
      <c r="A396" s="55">
        <v>323</v>
      </c>
      <c r="B396" s="55" t="s">
        <v>49</v>
      </c>
      <c r="C396" s="56" t="s">
        <v>165</v>
      </c>
      <c r="E396" s="57">
        <v>70000</v>
      </c>
      <c r="F396" s="57">
        <v>70000</v>
      </c>
      <c r="G396" s="57">
        <v>70000</v>
      </c>
      <c r="H396" s="58">
        <f t="shared" si="21"/>
        <v>1</v>
      </c>
      <c r="I396" s="58">
        <f t="shared" si="23"/>
        <v>1</v>
      </c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ALL396"/>
      <c r="ALM396"/>
      <c r="ALN396"/>
      <c r="ALO396"/>
      <c r="ALP396"/>
      <c r="ALQ396"/>
      <c r="ALR396"/>
      <c r="ALS396"/>
      <c r="ALT396"/>
      <c r="ALU396"/>
      <c r="ALV396"/>
      <c r="ALW396"/>
      <c r="ALX396"/>
      <c r="ALY396"/>
      <c r="ALZ396"/>
      <c r="AMA396"/>
      <c r="AMB396"/>
      <c r="AMC396"/>
      <c r="AMD396"/>
      <c r="AME396"/>
      <c r="AMF396"/>
      <c r="AMG396"/>
      <c r="AMH396"/>
      <c r="AMI396"/>
      <c r="AMJ396"/>
    </row>
    <row r="397" spans="1:1024" s="49" customFormat="1">
      <c r="A397" s="49" t="s">
        <v>166</v>
      </c>
      <c r="C397" s="51"/>
      <c r="E397" s="52">
        <v>134000</v>
      </c>
      <c r="F397" s="52">
        <v>128000</v>
      </c>
      <c r="G397" s="52">
        <v>128000</v>
      </c>
      <c r="H397" s="53">
        <f t="shared" si="21"/>
        <v>0.95522388059701491</v>
      </c>
      <c r="I397" s="53">
        <f t="shared" si="23"/>
        <v>1</v>
      </c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ALL397"/>
      <c r="ALM397"/>
      <c r="ALN397"/>
      <c r="ALO397"/>
      <c r="ALP397"/>
      <c r="ALQ397"/>
      <c r="ALR397"/>
      <c r="ALS397"/>
      <c r="ALT397"/>
      <c r="ALU397"/>
      <c r="ALV397"/>
      <c r="ALW397"/>
      <c r="ALX397"/>
      <c r="ALY397"/>
      <c r="ALZ397"/>
      <c r="AMA397"/>
      <c r="AMB397"/>
      <c r="AMC397"/>
      <c r="AMD397"/>
      <c r="AME397"/>
      <c r="AMF397"/>
      <c r="AMG397"/>
      <c r="AMH397"/>
      <c r="AMI397"/>
      <c r="AMJ397"/>
    </row>
    <row r="398" spans="1:1024" s="55" customFormat="1">
      <c r="A398" s="55" t="s">
        <v>110</v>
      </c>
      <c r="C398" s="56"/>
      <c r="E398" s="57">
        <v>134000</v>
      </c>
      <c r="F398" s="57">
        <v>128000</v>
      </c>
      <c r="G398" s="57">
        <v>128000</v>
      </c>
      <c r="H398" s="58">
        <f t="shared" si="21"/>
        <v>0.95522388059701491</v>
      </c>
      <c r="I398" s="58">
        <f t="shared" si="23"/>
        <v>1</v>
      </c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ALL398"/>
      <c r="ALM398"/>
      <c r="ALN398"/>
      <c r="ALO398"/>
      <c r="ALP398"/>
      <c r="ALQ398"/>
      <c r="ALR398"/>
      <c r="ALS398"/>
      <c r="ALT398"/>
      <c r="ALU398"/>
      <c r="ALV398"/>
      <c r="ALW398"/>
      <c r="ALX398"/>
      <c r="ALY398"/>
      <c r="ALZ398"/>
      <c r="AMA398"/>
      <c r="AMB398"/>
      <c r="AMC398"/>
      <c r="AMD398"/>
      <c r="AME398"/>
      <c r="AMF398"/>
      <c r="AMG398"/>
      <c r="AMH398"/>
      <c r="AMI398"/>
      <c r="AMJ398"/>
    </row>
    <row r="399" spans="1:1024" s="55" customFormat="1">
      <c r="A399" s="55">
        <v>3</v>
      </c>
      <c r="B399" s="55" t="s">
        <v>18</v>
      </c>
      <c r="C399" s="56" t="s">
        <v>111</v>
      </c>
      <c r="E399" s="57">
        <v>134000</v>
      </c>
      <c r="F399" s="57">
        <v>128000</v>
      </c>
      <c r="G399" s="57">
        <v>128000</v>
      </c>
      <c r="H399" s="58">
        <f t="shared" si="21"/>
        <v>0.95522388059701491</v>
      </c>
      <c r="I399" s="58">
        <f t="shared" si="23"/>
        <v>1</v>
      </c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ALL399"/>
      <c r="ALM399"/>
      <c r="ALN399"/>
      <c r="ALO399"/>
      <c r="ALP399"/>
      <c r="ALQ399"/>
      <c r="ALR399"/>
      <c r="ALS399"/>
      <c r="ALT399"/>
      <c r="ALU399"/>
      <c r="ALV399"/>
      <c r="ALW399"/>
      <c r="ALX399"/>
      <c r="ALY399"/>
      <c r="ALZ399"/>
      <c r="AMA399"/>
      <c r="AMB399"/>
      <c r="AMC399"/>
      <c r="AMD399"/>
      <c r="AME399"/>
      <c r="AMF399"/>
      <c r="AMG399"/>
      <c r="AMH399"/>
      <c r="AMI399"/>
      <c r="AMJ399"/>
    </row>
    <row r="400" spans="1:1024" s="55" customFormat="1">
      <c r="A400" s="55">
        <v>32</v>
      </c>
      <c r="B400" s="55" t="s">
        <v>46</v>
      </c>
      <c r="C400" s="56" t="s">
        <v>111</v>
      </c>
      <c r="E400" s="57">
        <v>134000</v>
      </c>
      <c r="F400" s="57">
        <v>128000</v>
      </c>
      <c r="G400" s="57">
        <v>128000</v>
      </c>
      <c r="H400" s="58">
        <f t="shared" si="21"/>
        <v>0.95522388059701491</v>
      </c>
      <c r="I400" s="58">
        <f t="shared" si="23"/>
        <v>1</v>
      </c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ALL400"/>
      <c r="ALM400"/>
      <c r="ALN400"/>
      <c r="ALO400"/>
      <c r="ALP400"/>
      <c r="ALQ400"/>
      <c r="ALR400"/>
      <c r="ALS400"/>
      <c r="ALT400"/>
      <c r="ALU400"/>
      <c r="ALV400"/>
      <c r="ALW400"/>
      <c r="ALX400"/>
      <c r="ALY400"/>
      <c r="ALZ400"/>
      <c r="AMA400"/>
      <c r="AMB400"/>
      <c r="AMC400"/>
      <c r="AMD400"/>
      <c r="AME400"/>
      <c r="AMF400"/>
      <c r="AMG400"/>
      <c r="AMH400"/>
      <c r="AMI400"/>
      <c r="AMJ400"/>
    </row>
    <row r="401" spans="1:1024" s="55" customFormat="1">
      <c r="A401" s="55">
        <v>322</v>
      </c>
      <c r="B401" s="55" t="s">
        <v>43</v>
      </c>
      <c r="C401" s="56" t="s">
        <v>111</v>
      </c>
      <c r="E401" s="57">
        <v>104000</v>
      </c>
      <c r="F401" s="57">
        <v>104000</v>
      </c>
      <c r="G401" s="57">
        <v>104000</v>
      </c>
      <c r="H401" s="58">
        <f t="shared" si="21"/>
        <v>1</v>
      </c>
      <c r="I401" s="58">
        <f t="shared" si="23"/>
        <v>1</v>
      </c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ALL401"/>
      <c r="ALM401"/>
      <c r="ALN401"/>
      <c r="ALO401"/>
      <c r="ALP401"/>
      <c r="ALQ401"/>
      <c r="ALR401"/>
      <c r="ALS401"/>
      <c r="ALT401"/>
      <c r="ALU401"/>
      <c r="ALV401"/>
      <c r="ALW401"/>
      <c r="ALX401"/>
      <c r="ALY401"/>
      <c r="ALZ401"/>
      <c r="AMA401"/>
      <c r="AMB401"/>
      <c r="AMC401"/>
      <c r="AMD401"/>
      <c r="AME401"/>
      <c r="AMF401"/>
      <c r="AMG401"/>
      <c r="AMH401"/>
      <c r="AMI401"/>
      <c r="AMJ401"/>
    </row>
    <row r="402" spans="1:1024" s="55" customFormat="1">
      <c r="A402" s="55">
        <v>323</v>
      </c>
      <c r="B402" s="55" t="s">
        <v>49</v>
      </c>
      <c r="C402" s="56" t="s">
        <v>111</v>
      </c>
      <c r="E402" s="57">
        <v>30000</v>
      </c>
      <c r="F402" s="57">
        <v>24000</v>
      </c>
      <c r="G402" s="57">
        <v>24000</v>
      </c>
      <c r="H402" s="58">
        <f t="shared" si="21"/>
        <v>0.8</v>
      </c>
      <c r="I402" s="58">
        <f t="shared" si="23"/>
        <v>1</v>
      </c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ALL402"/>
      <c r="ALM402"/>
      <c r="ALN402"/>
      <c r="ALO402"/>
      <c r="ALP402"/>
      <c r="ALQ402"/>
      <c r="ALR402"/>
      <c r="ALS402"/>
      <c r="ALT402"/>
      <c r="ALU402"/>
      <c r="ALV402"/>
      <c r="ALW402"/>
      <c r="ALX402"/>
      <c r="ALY402"/>
      <c r="ALZ402"/>
      <c r="AMA402"/>
      <c r="AMB402"/>
      <c r="AMC402"/>
      <c r="AMD402"/>
      <c r="AME402"/>
      <c r="AMF402"/>
      <c r="AMG402"/>
      <c r="AMH402"/>
      <c r="AMI402"/>
      <c r="AMJ402"/>
    </row>
    <row r="403" spans="1:1024" s="49" customFormat="1">
      <c r="A403" s="49" t="s">
        <v>167</v>
      </c>
      <c r="C403" s="51"/>
      <c r="E403" s="52">
        <v>20000</v>
      </c>
      <c r="F403" s="52">
        <v>20000</v>
      </c>
      <c r="G403" s="52">
        <v>20000</v>
      </c>
      <c r="H403" s="53">
        <f t="shared" si="21"/>
        <v>1</v>
      </c>
      <c r="I403" s="53">
        <f t="shared" si="23"/>
        <v>1</v>
      </c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ALL403"/>
      <c r="ALM403"/>
      <c r="ALN403"/>
      <c r="ALO403"/>
      <c r="ALP403"/>
      <c r="ALQ403"/>
      <c r="ALR403"/>
      <c r="ALS403"/>
      <c r="ALT403"/>
      <c r="ALU403"/>
      <c r="ALV403"/>
      <c r="ALW403"/>
      <c r="ALX403"/>
      <c r="ALY403"/>
      <c r="ALZ403"/>
      <c r="AMA403"/>
      <c r="AMB403"/>
      <c r="AMC403"/>
      <c r="AMD403"/>
      <c r="AME403"/>
      <c r="AMF403"/>
      <c r="AMG403"/>
      <c r="AMH403"/>
      <c r="AMI403"/>
      <c r="AMJ403"/>
    </row>
    <row r="404" spans="1:1024" s="55" customFormat="1">
      <c r="A404" s="55" t="s">
        <v>23</v>
      </c>
      <c r="C404" s="56"/>
      <c r="D404" s="55" t="s">
        <v>1</v>
      </c>
      <c r="E404" s="57">
        <v>20000</v>
      </c>
      <c r="F404" s="57">
        <v>20000</v>
      </c>
      <c r="G404" s="57">
        <v>20000</v>
      </c>
      <c r="H404" s="58">
        <f t="shared" si="21"/>
        <v>1</v>
      </c>
      <c r="I404" s="58">
        <f t="shared" si="23"/>
        <v>1</v>
      </c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ALL404"/>
      <c r="ALM404"/>
      <c r="ALN404"/>
      <c r="ALO404"/>
      <c r="ALP404"/>
      <c r="ALQ404"/>
      <c r="ALR404"/>
      <c r="ALS404"/>
      <c r="ALT404"/>
      <c r="ALU404"/>
      <c r="ALV404"/>
      <c r="ALW404"/>
      <c r="ALX404"/>
      <c r="ALY404"/>
      <c r="ALZ404"/>
      <c r="AMA404"/>
      <c r="AMB404"/>
      <c r="AMC404"/>
      <c r="AMD404"/>
      <c r="AME404"/>
      <c r="AMF404"/>
      <c r="AMG404"/>
      <c r="AMH404"/>
      <c r="AMI404"/>
      <c r="AMJ404"/>
    </row>
    <row r="405" spans="1:1024" s="55" customFormat="1">
      <c r="A405" s="55">
        <v>3</v>
      </c>
      <c r="B405" s="55" t="s">
        <v>18</v>
      </c>
      <c r="C405" s="56" t="s">
        <v>19</v>
      </c>
      <c r="E405" s="57">
        <v>20000</v>
      </c>
      <c r="F405" s="57">
        <v>20000</v>
      </c>
      <c r="G405" s="57">
        <v>20000</v>
      </c>
      <c r="H405" s="58">
        <f t="shared" ref="H405:H468" si="24">F405/E405</f>
        <v>1</v>
      </c>
      <c r="I405" s="58">
        <f t="shared" si="23"/>
        <v>1</v>
      </c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ALL405"/>
      <c r="ALM405"/>
      <c r="ALN405"/>
      <c r="ALO405"/>
      <c r="ALP405"/>
      <c r="ALQ405"/>
      <c r="ALR405"/>
      <c r="ALS405"/>
      <c r="ALT405"/>
      <c r="ALU405"/>
      <c r="ALV405"/>
      <c r="ALW405"/>
      <c r="ALX405"/>
      <c r="ALY405"/>
      <c r="ALZ405"/>
      <c r="AMA405"/>
      <c r="AMB405"/>
      <c r="AMC405"/>
      <c r="AMD405"/>
      <c r="AME405"/>
      <c r="AMF405"/>
      <c r="AMG405"/>
      <c r="AMH405"/>
      <c r="AMI405"/>
      <c r="AMJ405"/>
    </row>
    <row r="406" spans="1:1024" s="55" customFormat="1">
      <c r="A406" s="55">
        <v>32</v>
      </c>
      <c r="B406" s="55" t="s">
        <v>46</v>
      </c>
      <c r="C406" s="56" t="s">
        <v>19</v>
      </c>
      <c r="E406" s="57">
        <v>20000</v>
      </c>
      <c r="F406" s="57">
        <v>20000</v>
      </c>
      <c r="G406" s="57">
        <v>20000</v>
      </c>
      <c r="H406" s="58">
        <f t="shared" si="24"/>
        <v>1</v>
      </c>
      <c r="I406" s="58">
        <f t="shared" si="23"/>
        <v>1</v>
      </c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ALL406"/>
      <c r="ALM406"/>
      <c r="ALN406"/>
      <c r="ALO406"/>
      <c r="ALP406"/>
      <c r="ALQ406"/>
      <c r="ALR406"/>
      <c r="ALS406"/>
      <c r="ALT406"/>
      <c r="ALU406"/>
      <c r="ALV406"/>
      <c r="ALW406"/>
      <c r="ALX406"/>
      <c r="ALY406"/>
      <c r="ALZ406"/>
      <c r="AMA406"/>
      <c r="AMB406"/>
      <c r="AMC406"/>
      <c r="AMD406"/>
      <c r="AME406"/>
      <c r="AMF406"/>
      <c r="AMG406"/>
      <c r="AMH406"/>
      <c r="AMI406"/>
      <c r="AMJ406"/>
    </row>
    <row r="407" spans="1:1024" s="55" customFormat="1">
      <c r="A407" s="55">
        <v>323</v>
      </c>
      <c r="B407" s="55" t="s">
        <v>49</v>
      </c>
      <c r="C407" s="56" t="s">
        <v>19</v>
      </c>
      <c r="E407" s="57">
        <v>20000</v>
      </c>
      <c r="F407" s="57">
        <v>20000</v>
      </c>
      <c r="G407" s="57">
        <v>20000</v>
      </c>
      <c r="H407" s="58">
        <f t="shared" si="24"/>
        <v>1</v>
      </c>
      <c r="I407" s="58">
        <f t="shared" si="23"/>
        <v>1</v>
      </c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ALL407"/>
      <c r="ALM407"/>
      <c r="ALN407"/>
      <c r="ALO407"/>
      <c r="ALP407"/>
      <c r="ALQ407"/>
      <c r="ALR407"/>
      <c r="ALS407"/>
      <c r="ALT407"/>
      <c r="ALU407"/>
      <c r="ALV407"/>
      <c r="ALW407"/>
      <c r="ALX407"/>
      <c r="ALY407"/>
      <c r="ALZ407"/>
      <c r="AMA407"/>
      <c r="AMB407"/>
      <c r="AMC407"/>
      <c r="AMD407"/>
      <c r="AME407"/>
      <c r="AMF407"/>
      <c r="AMG407"/>
      <c r="AMH407"/>
      <c r="AMI407"/>
      <c r="AMJ407"/>
    </row>
    <row r="408" spans="1:1024" s="45" customFormat="1" ht="15.75">
      <c r="A408" s="43" t="s">
        <v>168</v>
      </c>
      <c r="C408" s="44"/>
      <c r="E408" s="46">
        <f>SUM(E409)</f>
        <v>22000</v>
      </c>
      <c r="F408" s="46">
        <f>SUM(F409)</f>
        <v>22000</v>
      </c>
      <c r="G408" s="46">
        <f>SUM(G409)</f>
        <v>22000</v>
      </c>
      <c r="H408" s="47">
        <f t="shared" si="24"/>
        <v>1</v>
      </c>
      <c r="I408" s="47">
        <f t="shared" si="23"/>
        <v>1</v>
      </c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ALL408"/>
      <c r="ALM408"/>
      <c r="ALN408"/>
      <c r="ALO408"/>
      <c r="ALP408"/>
      <c r="ALQ408"/>
      <c r="ALR408"/>
      <c r="ALS408"/>
      <c r="ALT408"/>
      <c r="ALU408"/>
      <c r="ALV408"/>
      <c r="ALW408"/>
      <c r="ALX408"/>
      <c r="ALY408"/>
      <c r="ALZ408"/>
      <c r="AMA408"/>
      <c r="AMB408"/>
      <c r="AMC408"/>
      <c r="AMD408"/>
      <c r="AME408"/>
      <c r="AMF408"/>
      <c r="AMG408"/>
      <c r="AMH408"/>
      <c r="AMI408"/>
      <c r="AMJ408"/>
    </row>
    <row r="409" spans="1:1024" s="49" customFormat="1">
      <c r="A409" s="49" t="s">
        <v>169</v>
      </c>
      <c r="C409" s="51"/>
      <c r="E409" s="52">
        <f>SUM(E411)</f>
        <v>22000</v>
      </c>
      <c r="F409" s="52">
        <f>SUM(F411)</f>
        <v>22000</v>
      </c>
      <c r="G409" s="52">
        <f>SUM(G411)</f>
        <v>22000</v>
      </c>
      <c r="H409" s="53">
        <f t="shared" si="24"/>
        <v>1</v>
      </c>
      <c r="I409" s="53">
        <f t="shared" si="23"/>
        <v>1</v>
      </c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ALL409"/>
      <c r="ALM409"/>
      <c r="ALN409"/>
      <c r="ALO409"/>
      <c r="ALP409"/>
      <c r="ALQ409"/>
      <c r="ALR409"/>
      <c r="ALS409"/>
      <c r="ALT409"/>
      <c r="ALU409"/>
      <c r="ALV409"/>
      <c r="ALW409"/>
      <c r="ALX409"/>
      <c r="ALY409"/>
      <c r="ALZ409"/>
      <c r="AMA409"/>
      <c r="AMB409"/>
      <c r="AMC409"/>
      <c r="AMD409"/>
      <c r="AME409"/>
      <c r="AMF409"/>
      <c r="AMG409"/>
      <c r="AMH409"/>
      <c r="AMI409"/>
      <c r="AMJ409"/>
    </row>
    <row r="410" spans="1:1024" s="55" customFormat="1">
      <c r="A410" s="55" t="s">
        <v>23</v>
      </c>
      <c r="C410" s="56"/>
      <c r="E410" s="57">
        <v>22000</v>
      </c>
      <c r="F410" s="57">
        <v>22000</v>
      </c>
      <c r="G410" s="57">
        <v>22000</v>
      </c>
      <c r="H410" s="58">
        <f t="shared" si="24"/>
        <v>1</v>
      </c>
      <c r="I410" s="58">
        <f t="shared" si="23"/>
        <v>1</v>
      </c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ALL410"/>
      <c r="ALM410"/>
      <c r="ALN410"/>
      <c r="ALO410"/>
      <c r="ALP410"/>
      <c r="ALQ410"/>
      <c r="ALR410"/>
      <c r="ALS410"/>
      <c r="ALT410"/>
      <c r="ALU410"/>
      <c r="ALV410"/>
      <c r="ALW410"/>
      <c r="ALX410"/>
      <c r="ALY410"/>
      <c r="ALZ410"/>
      <c r="AMA410"/>
      <c r="AMB410"/>
      <c r="AMC410"/>
      <c r="AMD410"/>
      <c r="AME410"/>
      <c r="AMF410"/>
      <c r="AMG410"/>
      <c r="AMH410"/>
      <c r="AMI410"/>
      <c r="AMJ410"/>
    </row>
    <row r="411" spans="1:1024" s="55" customFormat="1">
      <c r="A411" s="55">
        <v>3</v>
      </c>
      <c r="B411" s="55" t="s">
        <v>18</v>
      </c>
      <c r="C411" s="56" t="s">
        <v>19</v>
      </c>
      <c r="E411" s="57">
        <f>SUM(E412)</f>
        <v>22000</v>
      </c>
      <c r="F411" s="57">
        <v>22000</v>
      </c>
      <c r="G411" s="57">
        <v>22000</v>
      </c>
      <c r="H411" s="58">
        <f t="shared" si="24"/>
        <v>1</v>
      </c>
      <c r="I411" s="58">
        <f t="shared" si="23"/>
        <v>1</v>
      </c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ALL411"/>
      <c r="ALM411"/>
      <c r="ALN411"/>
      <c r="ALO411"/>
      <c r="ALP411"/>
      <c r="ALQ411"/>
      <c r="ALR411"/>
      <c r="ALS411"/>
      <c r="ALT411"/>
      <c r="ALU411"/>
      <c r="ALV411"/>
      <c r="ALW411"/>
      <c r="ALX411"/>
      <c r="ALY411"/>
      <c r="ALZ411"/>
      <c r="AMA411"/>
      <c r="AMB411"/>
      <c r="AMC411"/>
      <c r="AMD411"/>
      <c r="AME411"/>
      <c r="AMF411"/>
      <c r="AMG411"/>
      <c r="AMH411"/>
      <c r="AMI411"/>
      <c r="AMJ411"/>
    </row>
    <row r="412" spans="1:1024" s="55" customFormat="1">
      <c r="A412" s="55">
        <v>35</v>
      </c>
      <c r="B412" s="55" t="s">
        <v>170</v>
      </c>
      <c r="C412" s="56" t="s">
        <v>19</v>
      </c>
      <c r="E412" s="57">
        <f>SUM(E413)</f>
        <v>22000</v>
      </c>
      <c r="F412" s="57">
        <v>22000</v>
      </c>
      <c r="G412" s="57">
        <v>22000</v>
      </c>
      <c r="H412" s="58">
        <f t="shared" si="24"/>
        <v>1</v>
      </c>
      <c r="I412" s="58">
        <f t="shared" si="23"/>
        <v>1</v>
      </c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ALL412"/>
      <c r="ALM412"/>
      <c r="ALN412"/>
      <c r="ALO412"/>
      <c r="ALP412"/>
      <c r="ALQ412"/>
      <c r="ALR412"/>
      <c r="ALS412"/>
      <c r="ALT412"/>
      <c r="ALU412"/>
      <c r="ALV412"/>
      <c r="ALW412"/>
      <c r="ALX412"/>
      <c r="ALY412"/>
      <c r="ALZ412"/>
      <c r="AMA412"/>
      <c r="AMB412"/>
      <c r="AMC412"/>
      <c r="AMD412"/>
      <c r="AME412"/>
      <c r="AMF412"/>
      <c r="AMG412"/>
      <c r="AMH412"/>
      <c r="AMI412"/>
      <c r="AMJ412"/>
    </row>
    <row r="413" spans="1:1024" s="55" customFormat="1">
      <c r="A413" s="55">
        <v>352</v>
      </c>
      <c r="B413" s="55" t="s">
        <v>170</v>
      </c>
      <c r="C413" s="56" t="s">
        <v>19</v>
      </c>
      <c r="E413" s="57">
        <v>22000</v>
      </c>
      <c r="F413" s="57">
        <v>22000</v>
      </c>
      <c r="G413" s="57">
        <v>22000</v>
      </c>
      <c r="H413" s="58">
        <f t="shared" si="24"/>
        <v>1</v>
      </c>
      <c r="I413" s="58">
        <f t="shared" si="23"/>
        <v>1</v>
      </c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ALL413"/>
      <c r="ALM413"/>
      <c r="ALN413"/>
      <c r="ALO413"/>
      <c r="ALP413"/>
      <c r="ALQ413"/>
      <c r="ALR413"/>
      <c r="ALS413"/>
      <c r="ALT413"/>
      <c r="ALU413"/>
      <c r="ALV413"/>
      <c r="ALW413"/>
      <c r="ALX413"/>
      <c r="ALY413"/>
      <c r="ALZ413"/>
      <c r="AMA413"/>
      <c r="AMB413"/>
      <c r="AMC413"/>
      <c r="AMD413"/>
      <c r="AME413"/>
      <c r="AMF413"/>
      <c r="AMG413"/>
      <c r="AMH413"/>
      <c r="AMI413"/>
      <c r="AMJ413"/>
    </row>
    <row r="414" spans="1:1024" s="43" customFormat="1" ht="15.75">
      <c r="A414" s="43" t="s">
        <v>171</v>
      </c>
      <c r="C414" s="76"/>
      <c r="E414" s="46">
        <f>SUM(E415,E420)</f>
        <v>60000</v>
      </c>
      <c r="F414" s="46">
        <f>SUM(F415,F420)</f>
        <v>65000</v>
      </c>
      <c r="G414" s="46">
        <f>SUM(G415,G420)</f>
        <v>65000</v>
      </c>
      <c r="H414" s="47">
        <f t="shared" si="24"/>
        <v>1.0833333333333333</v>
      </c>
      <c r="I414" s="47">
        <f t="shared" si="23"/>
        <v>1</v>
      </c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ALL414"/>
      <c r="ALM414"/>
      <c r="ALN414"/>
      <c r="ALO414"/>
      <c r="ALP414"/>
      <c r="ALQ414"/>
      <c r="ALR414"/>
      <c r="ALS414"/>
      <c r="ALT414"/>
      <c r="ALU414"/>
      <c r="ALV414"/>
      <c r="ALW414"/>
      <c r="ALX414"/>
      <c r="ALY414"/>
      <c r="ALZ414"/>
      <c r="AMA414"/>
      <c r="AMB414"/>
      <c r="AMC414"/>
      <c r="AMD414"/>
      <c r="AME414"/>
      <c r="AMF414"/>
      <c r="AMG414"/>
      <c r="AMH414"/>
      <c r="AMI414"/>
      <c r="AMJ414"/>
    </row>
    <row r="415" spans="1:1024" s="49" customFormat="1">
      <c r="A415" s="49" t="s">
        <v>172</v>
      </c>
      <c r="C415" s="51"/>
      <c r="E415" s="52">
        <v>10000</v>
      </c>
      <c r="F415" s="52">
        <v>15000</v>
      </c>
      <c r="G415" s="52">
        <v>15000</v>
      </c>
      <c r="H415" s="53">
        <f t="shared" si="24"/>
        <v>1.5</v>
      </c>
      <c r="I415" s="53">
        <f t="shared" si="23"/>
        <v>1</v>
      </c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ALL415"/>
      <c r="ALM415"/>
      <c r="ALN415"/>
      <c r="ALO415"/>
      <c r="ALP415"/>
      <c r="ALQ415"/>
      <c r="ALR415"/>
      <c r="ALS415"/>
      <c r="ALT415"/>
      <c r="ALU415"/>
      <c r="ALV415"/>
      <c r="ALW415"/>
      <c r="ALX415"/>
      <c r="ALY415"/>
      <c r="ALZ415"/>
      <c r="AMA415"/>
      <c r="AMB415"/>
      <c r="AMC415"/>
      <c r="AMD415"/>
      <c r="AME415"/>
      <c r="AMF415"/>
      <c r="AMG415"/>
      <c r="AMH415"/>
      <c r="AMI415"/>
      <c r="AMJ415"/>
    </row>
    <row r="416" spans="1:1024" s="55" customFormat="1">
      <c r="A416" s="55" t="s">
        <v>173</v>
      </c>
      <c r="C416" s="56"/>
      <c r="E416" s="57">
        <v>10000</v>
      </c>
      <c r="F416" s="57">
        <v>10000</v>
      </c>
      <c r="G416" s="57">
        <v>10000</v>
      </c>
      <c r="H416" s="58">
        <f t="shared" si="24"/>
        <v>1</v>
      </c>
      <c r="I416" s="58">
        <f t="shared" si="23"/>
        <v>1</v>
      </c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ALL416"/>
      <c r="ALM416"/>
      <c r="ALN416"/>
      <c r="ALO416"/>
      <c r="ALP416"/>
      <c r="ALQ416"/>
      <c r="ALR416"/>
      <c r="ALS416"/>
      <c r="ALT416"/>
      <c r="ALU416"/>
      <c r="ALV416"/>
      <c r="ALW416"/>
      <c r="ALX416"/>
      <c r="ALY416"/>
      <c r="ALZ416"/>
      <c r="AMA416"/>
      <c r="AMB416"/>
      <c r="AMC416"/>
      <c r="AMD416"/>
      <c r="AME416"/>
      <c r="AMF416"/>
      <c r="AMG416"/>
      <c r="AMH416"/>
      <c r="AMI416"/>
      <c r="AMJ416"/>
    </row>
    <row r="417" spans="1:1024" s="55" customFormat="1">
      <c r="A417" s="55">
        <v>3</v>
      </c>
      <c r="B417" s="55" t="s">
        <v>18</v>
      </c>
      <c r="C417" s="56" t="s">
        <v>165</v>
      </c>
      <c r="E417" s="57">
        <v>10000</v>
      </c>
      <c r="F417" s="57">
        <v>10000</v>
      </c>
      <c r="G417" s="57">
        <v>10000</v>
      </c>
      <c r="H417" s="58">
        <f t="shared" si="24"/>
        <v>1</v>
      </c>
      <c r="I417" s="58">
        <f t="shared" si="23"/>
        <v>1</v>
      </c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ALL417"/>
      <c r="ALM417"/>
      <c r="ALN417"/>
      <c r="ALO417"/>
      <c r="ALP417"/>
      <c r="ALQ417"/>
      <c r="ALR417"/>
      <c r="ALS417"/>
      <c r="ALT417"/>
      <c r="ALU417"/>
      <c r="ALV417"/>
      <c r="ALW417"/>
      <c r="ALX417"/>
      <c r="ALY417"/>
      <c r="ALZ417"/>
      <c r="AMA417"/>
      <c r="AMB417"/>
      <c r="AMC417"/>
      <c r="AMD417"/>
      <c r="AME417"/>
      <c r="AMF417"/>
      <c r="AMG417"/>
      <c r="AMH417"/>
      <c r="AMI417"/>
      <c r="AMJ417"/>
    </row>
    <row r="418" spans="1:1024" s="55" customFormat="1">
      <c r="A418" s="55">
        <v>32</v>
      </c>
      <c r="B418" s="55" t="s">
        <v>46</v>
      </c>
      <c r="C418" s="56" t="s">
        <v>165</v>
      </c>
      <c r="E418" s="57">
        <v>10000</v>
      </c>
      <c r="F418" s="57">
        <v>10000</v>
      </c>
      <c r="G418" s="57">
        <v>10000</v>
      </c>
      <c r="H418" s="58">
        <f t="shared" si="24"/>
        <v>1</v>
      </c>
      <c r="I418" s="58">
        <f t="shared" ref="I418:I449" si="25">G418/F418</f>
        <v>1</v>
      </c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ALL418"/>
      <c r="ALM418"/>
      <c r="ALN418"/>
      <c r="ALO418"/>
      <c r="ALP418"/>
      <c r="ALQ418"/>
      <c r="ALR418"/>
      <c r="ALS418"/>
      <c r="ALT418"/>
      <c r="ALU418"/>
      <c r="ALV418"/>
      <c r="ALW418"/>
      <c r="ALX418"/>
      <c r="ALY418"/>
      <c r="ALZ418"/>
      <c r="AMA418"/>
      <c r="AMB418"/>
      <c r="AMC418"/>
      <c r="AMD418"/>
      <c r="AME418"/>
      <c r="AMF418"/>
      <c r="AMG418"/>
      <c r="AMH418"/>
      <c r="AMI418"/>
      <c r="AMJ418"/>
    </row>
    <row r="419" spans="1:1024" s="55" customFormat="1">
      <c r="A419" s="55">
        <v>323</v>
      </c>
      <c r="B419" s="55" t="s">
        <v>49</v>
      </c>
      <c r="C419" s="56" t="s">
        <v>165</v>
      </c>
      <c r="E419" s="57">
        <v>10000</v>
      </c>
      <c r="F419" s="57">
        <v>10000</v>
      </c>
      <c r="G419" s="57">
        <v>10000</v>
      </c>
      <c r="H419" s="58">
        <f t="shared" si="24"/>
        <v>1</v>
      </c>
      <c r="I419" s="58">
        <f t="shared" si="25"/>
        <v>1</v>
      </c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ALL419"/>
      <c r="ALM419"/>
      <c r="ALN419"/>
      <c r="ALO419"/>
      <c r="ALP419"/>
      <c r="ALQ419"/>
      <c r="ALR419"/>
      <c r="ALS419"/>
      <c r="ALT419"/>
      <c r="ALU419"/>
      <c r="ALV419"/>
      <c r="ALW419"/>
      <c r="ALX419"/>
      <c r="ALY419"/>
      <c r="ALZ419"/>
      <c r="AMA419"/>
      <c r="AMB419"/>
      <c r="AMC419"/>
      <c r="AMD419"/>
      <c r="AME419"/>
      <c r="AMF419"/>
      <c r="AMG419"/>
      <c r="AMH419"/>
      <c r="AMI419"/>
      <c r="AMJ419"/>
    </row>
    <row r="420" spans="1:1024" s="49" customFormat="1">
      <c r="A420" s="49" t="s">
        <v>174</v>
      </c>
      <c r="C420" s="51"/>
      <c r="E420" s="52">
        <v>50000</v>
      </c>
      <c r="F420" s="52">
        <v>50000</v>
      </c>
      <c r="G420" s="52">
        <v>50000</v>
      </c>
      <c r="H420" s="53">
        <f t="shared" si="24"/>
        <v>1</v>
      </c>
      <c r="I420" s="53">
        <f t="shared" si="25"/>
        <v>1</v>
      </c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ALL420"/>
      <c r="ALM420"/>
      <c r="ALN420"/>
      <c r="ALO420"/>
      <c r="ALP420"/>
      <c r="ALQ420"/>
      <c r="ALR420"/>
      <c r="ALS420"/>
      <c r="ALT420"/>
      <c r="ALU420"/>
      <c r="ALV420"/>
      <c r="ALW420"/>
      <c r="ALX420"/>
      <c r="ALY420"/>
      <c r="ALZ420"/>
      <c r="AMA420"/>
      <c r="AMB420"/>
      <c r="AMC420"/>
      <c r="AMD420"/>
      <c r="AME420"/>
      <c r="AMF420"/>
      <c r="AMG420"/>
      <c r="AMH420"/>
      <c r="AMI420"/>
      <c r="AMJ420"/>
    </row>
    <row r="421" spans="1:1024" s="55" customFormat="1">
      <c r="A421" s="55" t="s">
        <v>23</v>
      </c>
      <c r="C421" s="56"/>
      <c r="E421" s="57">
        <v>50000</v>
      </c>
      <c r="F421" s="57">
        <v>50000</v>
      </c>
      <c r="G421" s="57">
        <v>50000</v>
      </c>
      <c r="H421" s="58">
        <f t="shared" si="24"/>
        <v>1</v>
      </c>
      <c r="I421" s="58">
        <f t="shared" si="25"/>
        <v>1</v>
      </c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ALL421"/>
      <c r="ALM421"/>
      <c r="ALN421"/>
      <c r="ALO421"/>
      <c r="ALP421"/>
      <c r="ALQ421"/>
      <c r="ALR421"/>
      <c r="ALS421"/>
      <c r="ALT421"/>
      <c r="ALU421"/>
      <c r="ALV421"/>
      <c r="ALW421"/>
      <c r="ALX421"/>
      <c r="ALY421"/>
      <c r="ALZ421"/>
      <c r="AMA421"/>
      <c r="AMB421"/>
      <c r="AMC421"/>
      <c r="AMD421"/>
      <c r="AME421"/>
      <c r="AMF421"/>
      <c r="AMG421"/>
      <c r="AMH421"/>
      <c r="AMI421"/>
      <c r="AMJ421"/>
    </row>
    <row r="422" spans="1:1024" s="55" customFormat="1">
      <c r="A422" s="55">
        <v>3</v>
      </c>
      <c r="B422" s="55" t="s">
        <v>18</v>
      </c>
      <c r="C422" s="56" t="s">
        <v>175</v>
      </c>
      <c r="E422" s="57">
        <v>50000</v>
      </c>
      <c r="F422" s="57">
        <v>50000</v>
      </c>
      <c r="G422" s="57">
        <v>50000</v>
      </c>
      <c r="H422" s="58">
        <f t="shared" si="24"/>
        <v>1</v>
      </c>
      <c r="I422" s="58">
        <f t="shared" si="25"/>
        <v>1</v>
      </c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ALL422"/>
      <c r="ALM422"/>
      <c r="ALN422"/>
      <c r="ALO422"/>
      <c r="ALP422"/>
      <c r="ALQ422"/>
      <c r="ALR422"/>
      <c r="ALS422"/>
      <c r="ALT422"/>
      <c r="ALU422"/>
      <c r="ALV422"/>
      <c r="ALW422"/>
      <c r="ALX422"/>
      <c r="ALY422"/>
      <c r="ALZ422"/>
      <c r="AMA422"/>
      <c r="AMB422"/>
      <c r="AMC422"/>
      <c r="AMD422"/>
      <c r="AME422"/>
      <c r="AMF422"/>
      <c r="AMG422"/>
      <c r="AMH422"/>
      <c r="AMI422"/>
      <c r="AMJ422"/>
    </row>
    <row r="423" spans="1:1024" s="55" customFormat="1">
      <c r="A423" s="55">
        <v>38</v>
      </c>
      <c r="B423" s="55" t="s">
        <v>46</v>
      </c>
      <c r="C423" s="56" t="s">
        <v>175</v>
      </c>
      <c r="E423" s="57">
        <v>50000</v>
      </c>
      <c r="F423" s="57">
        <v>50000</v>
      </c>
      <c r="G423" s="57">
        <v>50000</v>
      </c>
      <c r="H423" s="58">
        <f t="shared" si="24"/>
        <v>1</v>
      </c>
      <c r="I423" s="58">
        <f t="shared" si="25"/>
        <v>1</v>
      </c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ALL423"/>
      <c r="ALM423"/>
      <c r="ALN423"/>
      <c r="ALO423"/>
      <c r="ALP423"/>
      <c r="ALQ423"/>
      <c r="ALR423"/>
      <c r="ALS423"/>
      <c r="ALT423"/>
      <c r="ALU423"/>
      <c r="ALV423"/>
      <c r="ALW423"/>
      <c r="ALX423"/>
      <c r="ALY423"/>
      <c r="ALZ423"/>
      <c r="AMA423"/>
      <c r="AMB423"/>
      <c r="AMC423"/>
      <c r="AMD423"/>
      <c r="AME423"/>
      <c r="AMF423"/>
      <c r="AMG423"/>
      <c r="AMH423"/>
      <c r="AMI423"/>
      <c r="AMJ423"/>
    </row>
    <row r="424" spans="1:1024" s="55" customFormat="1">
      <c r="A424" s="55">
        <v>383</v>
      </c>
      <c r="B424" s="55" t="s">
        <v>176</v>
      </c>
      <c r="C424" s="56" t="s">
        <v>175</v>
      </c>
      <c r="E424" s="57">
        <v>50000</v>
      </c>
      <c r="F424" s="57">
        <v>50000</v>
      </c>
      <c r="G424" s="57">
        <v>50000</v>
      </c>
      <c r="H424" s="58">
        <f t="shared" si="24"/>
        <v>1</v>
      </c>
      <c r="I424" s="58">
        <f t="shared" si="25"/>
        <v>1</v>
      </c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ALL424"/>
      <c r="ALM424"/>
      <c r="ALN424"/>
      <c r="ALO424"/>
      <c r="ALP424"/>
      <c r="ALQ424"/>
      <c r="ALR424"/>
      <c r="ALS424"/>
      <c r="ALT424"/>
      <c r="ALU424"/>
      <c r="ALV424"/>
      <c r="ALW424"/>
      <c r="ALX424"/>
      <c r="ALY424"/>
      <c r="ALZ424"/>
      <c r="AMA424"/>
      <c r="AMB424"/>
      <c r="AMC424"/>
      <c r="AMD424"/>
      <c r="AME424"/>
      <c r="AMF424"/>
      <c r="AMG424"/>
      <c r="AMH424"/>
      <c r="AMI424"/>
      <c r="AMJ424"/>
    </row>
    <row r="425" spans="1:1024" s="43" customFormat="1" ht="15.75">
      <c r="A425" s="43" t="s">
        <v>177</v>
      </c>
      <c r="C425" s="76"/>
      <c r="E425" s="46">
        <f>SUM(E426,E431,E436,)</f>
        <v>66000</v>
      </c>
      <c r="F425" s="46">
        <f>SUM(F426,F431,F436,)</f>
        <v>66000</v>
      </c>
      <c r="G425" s="46">
        <f>SUM(G426,G431,G436,)</f>
        <v>66000</v>
      </c>
      <c r="H425" s="47">
        <f t="shared" si="24"/>
        <v>1</v>
      </c>
      <c r="I425" s="47">
        <f t="shared" si="25"/>
        <v>1</v>
      </c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ALL425"/>
      <c r="ALM425"/>
      <c r="ALN425"/>
      <c r="ALO425"/>
      <c r="ALP425"/>
      <c r="ALQ425"/>
      <c r="ALR425"/>
      <c r="ALS425"/>
      <c r="ALT425"/>
      <c r="ALU425"/>
      <c r="ALV425"/>
      <c r="ALW425"/>
      <c r="ALX425"/>
      <c r="ALY425"/>
      <c r="ALZ425"/>
      <c r="AMA425"/>
      <c r="AMB425"/>
      <c r="AMC425"/>
      <c r="AMD425"/>
      <c r="AME425"/>
      <c r="AMF425"/>
      <c r="AMG425"/>
      <c r="AMH425"/>
      <c r="AMI425"/>
      <c r="AMJ425"/>
    </row>
    <row r="426" spans="1:1024" s="49" customFormat="1">
      <c r="A426" s="49" t="s">
        <v>178</v>
      </c>
      <c r="C426" s="51"/>
      <c r="E426" s="52">
        <f>SUM(E428)</f>
        <v>35000</v>
      </c>
      <c r="F426" s="52">
        <f>SUM(F428)</f>
        <v>35000</v>
      </c>
      <c r="G426" s="52">
        <f>SUM(G428)</f>
        <v>35000</v>
      </c>
      <c r="H426" s="53">
        <f t="shared" si="24"/>
        <v>1</v>
      </c>
      <c r="I426" s="53">
        <f t="shared" si="25"/>
        <v>1</v>
      </c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ALL426"/>
      <c r="ALM426"/>
      <c r="ALN426"/>
      <c r="ALO426"/>
      <c r="ALP426"/>
      <c r="ALQ426"/>
      <c r="ALR426"/>
      <c r="ALS426"/>
      <c r="ALT426"/>
      <c r="ALU426"/>
      <c r="ALV426"/>
      <c r="ALW426"/>
      <c r="ALX426"/>
      <c r="ALY426"/>
      <c r="ALZ426"/>
      <c r="AMA426"/>
      <c r="AMB426"/>
      <c r="AMC426"/>
      <c r="AMD426"/>
      <c r="AME426"/>
      <c r="AMF426"/>
      <c r="AMG426"/>
      <c r="AMH426"/>
      <c r="AMI426"/>
      <c r="AMJ426"/>
    </row>
    <row r="427" spans="1:1024" s="55" customFormat="1">
      <c r="A427" s="55" t="s">
        <v>179</v>
      </c>
      <c r="C427" s="56"/>
      <c r="E427" s="57">
        <v>35000</v>
      </c>
      <c r="F427" s="57">
        <v>35000</v>
      </c>
      <c r="G427" s="57">
        <v>35000</v>
      </c>
      <c r="H427" s="58">
        <f t="shared" si="24"/>
        <v>1</v>
      </c>
      <c r="I427" s="58">
        <f t="shared" si="25"/>
        <v>1</v>
      </c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ALL427"/>
      <c r="ALM427"/>
      <c r="ALN427"/>
      <c r="ALO427"/>
      <c r="ALP427"/>
      <c r="ALQ427"/>
      <c r="ALR427"/>
      <c r="ALS427"/>
      <c r="ALT427"/>
      <c r="ALU427"/>
      <c r="ALV427"/>
      <c r="ALW427"/>
      <c r="ALX427"/>
      <c r="ALY427"/>
      <c r="ALZ427"/>
      <c r="AMA427"/>
      <c r="AMB427"/>
      <c r="AMC427"/>
      <c r="AMD427"/>
      <c r="AME427"/>
      <c r="AMF427"/>
      <c r="AMG427"/>
      <c r="AMH427"/>
      <c r="AMI427"/>
      <c r="AMJ427"/>
    </row>
    <row r="428" spans="1:1024" s="55" customFormat="1">
      <c r="A428" s="55">
        <v>3</v>
      </c>
      <c r="B428" s="55" t="s">
        <v>18</v>
      </c>
      <c r="C428" s="56" t="s">
        <v>99</v>
      </c>
      <c r="E428" s="57">
        <f>SUM(E429)</f>
        <v>35000</v>
      </c>
      <c r="F428" s="57">
        <v>35000</v>
      </c>
      <c r="G428" s="57">
        <v>35000</v>
      </c>
      <c r="H428" s="58">
        <f t="shared" si="24"/>
        <v>1</v>
      </c>
      <c r="I428" s="58">
        <f t="shared" si="25"/>
        <v>1</v>
      </c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ALL428"/>
      <c r="ALM428"/>
      <c r="ALN428"/>
      <c r="ALO428"/>
      <c r="ALP428"/>
      <c r="ALQ428"/>
      <c r="ALR428"/>
      <c r="ALS428"/>
      <c r="ALT428"/>
      <c r="ALU428"/>
      <c r="ALV428"/>
      <c r="ALW428"/>
      <c r="ALX428"/>
      <c r="ALY428"/>
      <c r="ALZ428"/>
      <c r="AMA428"/>
      <c r="AMB428"/>
      <c r="AMC428"/>
      <c r="AMD428"/>
      <c r="AME428"/>
      <c r="AMF428"/>
      <c r="AMG428"/>
      <c r="AMH428"/>
      <c r="AMI428"/>
      <c r="AMJ428"/>
    </row>
    <row r="429" spans="1:1024" s="55" customFormat="1">
      <c r="A429" s="55">
        <v>32</v>
      </c>
      <c r="B429" s="55" t="s">
        <v>46</v>
      </c>
      <c r="C429" s="56" t="s">
        <v>99</v>
      </c>
      <c r="E429" s="57">
        <f>SUM(E430)</f>
        <v>35000</v>
      </c>
      <c r="F429" s="57">
        <v>35000</v>
      </c>
      <c r="G429" s="57">
        <v>35000</v>
      </c>
      <c r="H429" s="58">
        <f t="shared" si="24"/>
        <v>1</v>
      </c>
      <c r="I429" s="58">
        <f t="shared" si="25"/>
        <v>1</v>
      </c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ALL429"/>
      <c r="ALM429"/>
      <c r="ALN429"/>
      <c r="ALO429"/>
      <c r="ALP429"/>
      <c r="ALQ429"/>
      <c r="ALR429"/>
      <c r="ALS429"/>
      <c r="ALT429"/>
      <c r="ALU429"/>
      <c r="ALV429"/>
      <c r="ALW429"/>
      <c r="ALX429"/>
      <c r="ALY429"/>
      <c r="ALZ429"/>
      <c r="AMA429"/>
      <c r="AMB429"/>
      <c r="AMC429"/>
      <c r="AMD429"/>
      <c r="AME429"/>
      <c r="AMF429"/>
      <c r="AMG429"/>
      <c r="AMH429"/>
      <c r="AMI429"/>
      <c r="AMJ429"/>
    </row>
    <row r="430" spans="1:1024" s="55" customFormat="1">
      <c r="A430" s="55">
        <v>323</v>
      </c>
      <c r="B430" s="55" t="s">
        <v>49</v>
      </c>
      <c r="C430" s="56" t="s">
        <v>99</v>
      </c>
      <c r="E430" s="57">
        <v>35000</v>
      </c>
      <c r="F430" s="57">
        <v>35000</v>
      </c>
      <c r="G430" s="57">
        <v>35000</v>
      </c>
      <c r="H430" s="58">
        <f t="shared" si="24"/>
        <v>1</v>
      </c>
      <c r="I430" s="58">
        <f t="shared" si="25"/>
        <v>1</v>
      </c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ALL430"/>
      <c r="ALM430"/>
      <c r="ALN430"/>
      <c r="ALO430"/>
      <c r="ALP430"/>
      <c r="ALQ430"/>
      <c r="ALR430"/>
      <c r="ALS430"/>
      <c r="ALT430"/>
      <c r="ALU430"/>
      <c r="ALV430"/>
      <c r="ALW430"/>
      <c r="ALX430"/>
      <c r="ALY430"/>
      <c r="ALZ430"/>
      <c r="AMA430"/>
      <c r="AMB430"/>
      <c r="AMC430"/>
      <c r="AMD430"/>
      <c r="AME430"/>
      <c r="AMF430"/>
      <c r="AMG430"/>
      <c r="AMH430"/>
      <c r="AMI430"/>
      <c r="AMJ430"/>
    </row>
    <row r="431" spans="1:1024" s="49" customFormat="1">
      <c r="A431" s="49" t="s">
        <v>180</v>
      </c>
      <c r="C431" s="51"/>
      <c r="E431" s="52">
        <f>SUM(E433)</f>
        <v>20000</v>
      </c>
      <c r="F431" s="52">
        <f>SUM(F433)</f>
        <v>20000</v>
      </c>
      <c r="G431" s="52">
        <f>SUM(G433)</f>
        <v>20000</v>
      </c>
      <c r="H431" s="53">
        <f t="shared" si="24"/>
        <v>1</v>
      </c>
      <c r="I431" s="53">
        <f t="shared" si="25"/>
        <v>1</v>
      </c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ALL431"/>
      <c r="ALM431"/>
      <c r="ALN431"/>
      <c r="ALO431"/>
      <c r="ALP431"/>
      <c r="ALQ431"/>
      <c r="ALR431"/>
      <c r="ALS431"/>
      <c r="ALT431"/>
      <c r="ALU431"/>
      <c r="ALV431"/>
      <c r="ALW431"/>
      <c r="ALX431"/>
      <c r="ALY431"/>
      <c r="ALZ431"/>
      <c r="AMA431"/>
      <c r="AMB431"/>
      <c r="AMC431"/>
      <c r="AMD431"/>
      <c r="AME431"/>
      <c r="AMF431"/>
      <c r="AMG431"/>
      <c r="AMH431"/>
      <c r="AMI431"/>
      <c r="AMJ431"/>
    </row>
    <row r="432" spans="1:1024" s="55" customFormat="1">
      <c r="A432" s="55" t="s">
        <v>23</v>
      </c>
      <c r="C432" s="56"/>
      <c r="E432" s="57">
        <v>20000</v>
      </c>
      <c r="F432" s="57">
        <v>20000</v>
      </c>
      <c r="G432" s="57">
        <v>20000</v>
      </c>
      <c r="H432" s="58">
        <f t="shared" si="24"/>
        <v>1</v>
      </c>
      <c r="I432" s="58">
        <f t="shared" si="25"/>
        <v>1</v>
      </c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ALL432"/>
      <c r="ALM432"/>
      <c r="ALN432"/>
      <c r="ALO432"/>
      <c r="ALP432"/>
      <c r="ALQ432"/>
      <c r="ALR432"/>
      <c r="ALS432"/>
      <c r="ALT432"/>
      <c r="ALU432"/>
      <c r="ALV432"/>
      <c r="ALW432"/>
      <c r="ALX432"/>
      <c r="ALY432"/>
      <c r="ALZ432"/>
      <c r="AMA432"/>
      <c r="AMB432"/>
      <c r="AMC432"/>
      <c r="AMD432"/>
      <c r="AME432"/>
      <c r="AMF432"/>
      <c r="AMG432"/>
      <c r="AMH432"/>
      <c r="AMI432"/>
      <c r="AMJ432"/>
    </row>
    <row r="433" spans="1:1024" s="55" customFormat="1">
      <c r="A433" s="55">
        <v>3</v>
      </c>
      <c r="B433" s="55" t="s">
        <v>18</v>
      </c>
      <c r="C433" s="56" t="s">
        <v>99</v>
      </c>
      <c r="E433" s="57">
        <f>SUM(E434)</f>
        <v>20000</v>
      </c>
      <c r="F433" s="57">
        <v>20000</v>
      </c>
      <c r="G433" s="57">
        <v>20000</v>
      </c>
      <c r="H433" s="58">
        <f t="shared" si="24"/>
        <v>1</v>
      </c>
      <c r="I433" s="58">
        <f t="shared" si="25"/>
        <v>1</v>
      </c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ALL433"/>
      <c r="ALM433"/>
      <c r="ALN433"/>
      <c r="ALO433"/>
      <c r="ALP433"/>
      <c r="ALQ433"/>
      <c r="ALR433"/>
      <c r="ALS433"/>
      <c r="ALT433"/>
      <c r="ALU433"/>
      <c r="ALV433"/>
      <c r="ALW433"/>
      <c r="ALX433"/>
      <c r="ALY433"/>
      <c r="ALZ433"/>
      <c r="AMA433"/>
      <c r="AMB433"/>
      <c r="AMC433"/>
      <c r="AMD433"/>
      <c r="AME433"/>
      <c r="AMF433"/>
      <c r="AMG433"/>
      <c r="AMH433"/>
      <c r="AMI433"/>
      <c r="AMJ433"/>
    </row>
    <row r="434" spans="1:1024" s="55" customFormat="1">
      <c r="A434" s="55">
        <v>32</v>
      </c>
      <c r="B434" s="55" t="s">
        <v>46</v>
      </c>
      <c r="C434" s="56" t="s">
        <v>99</v>
      </c>
      <c r="E434" s="57">
        <f>SUM(E435)</f>
        <v>20000</v>
      </c>
      <c r="F434" s="57">
        <v>20000</v>
      </c>
      <c r="G434" s="57">
        <v>20000</v>
      </c>
      <c r="H434" s="58">
        <f t="shared" si="24"/>
        <v>1</v>
      </c>
      <c r="I434" s="58">
        <f t="shared" si="25"/>
        <v>1</v>
      </c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ALL434"/>
      <c r="ALM434"/>
      <c r="ALN434"/>
      <c r="ALO434"/>
      <c r="ALP434"/>
      <c r="ALQ434"/>
      <c r="ALR434"/>
      <c r="ALS434"/>
      <c r="ALT434"/>
      <c r="ALU434"/>
      <c r="ALV434"/>
      <c r="ALW434"/>
      <c r="ALX434"/>
      <c r="ALY434"/>
      <c r="ALZ434"/>
      <c r="AMA434"/>
      <c r="AMB434"/>
      <c r="AMC434"/>
      <c r="AMD434"/>
      <c r="AME434"/>
      <c r="AMF434"/>
      <c r="AMG434"/>
      <c r="AMH434"/>
      <c r="AMI434"/>
      <c r="AMJ434"/>
    </row>
    <row r="435" spans="1:1024" s="55" customFormat="1">
      <c r="A435" s="55">
        <v>323</v>
      </c>
      <c r="B435" s="55" t="s">
        <v>49</v>
      </c>
      <c r="C435" s="56" t="s">
        <v>99</v>
      </c>
      <c r="E435" s="57">
        <v>20000</v>
      </c>
      <c r="F435" s="57">
        <v>20000</v>
      </c>
      <c r="G435" s="57">
        <v>20000</v>
      </c>
      <c r="H435" s="58">
        <f t="shared" si="24"/>
        <v>1</v>
      </c>
      <c r="I435" s="58">
        <f t="shared" si="25"/>
        <v>1</v>
      </c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ALL435"/>
      <c r="ALM435"/>
      <c r="ALN435"/>
      <c r="ALO435"/>
      <c r="ALP435"/>
      <c r="ALQ435"/>
      <c r="ALR435"/>
      <c r="ALS435"/>
      <c r="ALT435"/>
      <c r="ALU435"/>
      <c r="ALV435"/>
      <c r="ALW435"/>
      <c r="ALX435"/>
      <c r="ALY435"/>
      <c r="ALZ435"/>
      <c r="AMA435"/>
      <c r="AMB435"/>
      <c r="AMC435"/>
      <c r="AMD435"/>
      <c r="AME435"/>
      <c r="AMF435"/>
      <c r="AMG435"/>
      <c r="AMH435"/>
      <c r="AMI435"/>
      <c r="AMJ435"/>
    </row>
    <row r="436" spans="1:1024" s="49" customFormat="1">
      <c r="A436" s="49" t="s">
        <v>181</v>
      </c>
      <c r="C436" s="51"/>
      <c r="E436" s="52">
        <f>SUM(E438)</f>
        <v>11000</v>
      </c>
      <c r="F436" s="52">
        <f>SUM(F438)</f>
        <v>11000</v>
      </c>
      <c r="G436" s="52">
        <f>SUM(G438)</f>
        <v>11000</v>
      </c>
      <c r="H436" s="53">
        <f t="shared" si="24"/>
        <v>1</v>
      </c>
      <c r="I436" s="53">
        <f t="shared" si="25"/>
        <v>1</v>
      </c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ALL436"/>
      <c r="ALM436"/>
      <c r="ALN436"/>
      <c r="ALO436"/>
      <c r="ALP436"/>
      <c r="ALQ436"/>
      <c r="ALR436"/>
      <c r="ALS436"/>
      <c r="ALT436"/>
      <c r="ALU436"/>
      <c r="ALV436"/>
      <c r="ALW436"/>
      <c r="ALX436"/>
      <c r="ALY436"/>
      <c r="ALZ436"/>
      <c r="AMA436"/>
      <c r="AMB436"/>
      <c r="AMC436"/>
      <c r="AMD436"/>
      <c r="AME436"/>
      <c r="AMF436"/>
      <c r="AMG436"/>
      <c r="AMH436"/>
      <c r="AMI436"/>
      <c r="AMJ436"/>
    </row>
    <row r="437" spans="1:1024" s="55" customFormat="1">
      <c r="A437" s="55" t="s">
        <v>23</v>
      </c>
      <c r="C437" s="56"/>
      <c r="E437" s="57">
        <v>11000</v>
      </c>
      <c r="F437" s="57">
        <v>11000</v>
      </c>
      <c r="G437" s="57">
        <v>11000</v>
      </c>
      <c r="H437" s="58">
        <f t="shared" si="24"/>
        <v>1</v>
      </c>
      <c r="I437" s="58">
        <f t="shared" si="25"/>
        <v>1</v>
      </c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ALL437"/>
      <c r="ALM437"/>
      <c r="ALN437"/>
      <c r="ALO437"/>
      <c r="ALP437"/>
      <c r="ALQ437"/>
      <c r="ALR437"/>
      <c r="ALS437"/>
      <c r="ALT437"/>
      <c r="ALU437"/>
      <c r="ALV437"/>
      <c r="ALW437"/>
      <c r="ALX437"/>
      <c r="ALY437"/>
      <c r="ALZ437"/>
      <c r="AMA437"/>
      <c r="AMB437"/>
      <c r="AMC437"/>
      <c r="AMD437"/>
      <c r="AME437"/>
      <c r="AMF437"/>
      <c r="AMG437"/>
      <c r="AMH437"/>
      <c r="AMI437"/>
      <c r="AMJ437"/>
    </row>
    <row r="438" spans="1:1024" s="55" customFormat="1">
      <c r="A438" s="55">
        <v>3</v>
      </c>
      <c r="B438" s="55" t="s">
        <v>18</v>
      </c>
      <c r="C438" s="56" t="s">
        <v>99</v>
      </c>
      <c r="E438" s="57">
        <f>SUM(E439)</f>
        <v>11000</v>
      </c>
      <c r="F438" s="57">
        <v>11000</v>
      </c>
      <c r="G438" s="57">
        <v>11000</v>
      </c>
      <c r="H438" s="58">
        <f t="shared" si="24"/>
        <v>1</v>
      </c>
      <c r="I438" s="58">
        <f t="shared" si="25"/>
        <v>1</v>
      </c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ALL438"/>
      <c r="ALM438"/>
      <c r="ALN438"/>
      <c r="ALO438"/>
      <c r="ALP438"/>
      <c r="ALQ438"/>
      <c r="ALR438"/>
      <c r="ALS438"/>
      <c r="ALT438"/>
      <c r="ALU438"/>
      <c r="ALV438"/>
      <c r="ALW438"/>
      <c r="ALX438"/>
      <c r="ALY438"/>
      <c r="ALZ438"/>
      <c r="AMA438"/>
      <c r="AMB438"/>
      <c r="AMC438"/>
      <c r="AMD438"/>
      <c r="AME438"/>
      <c r="AMF438"/>
      <c r="AMG438"/>
      <c r="AMH438"/>
      <c r="AMI438"/>
      <c r="AMJ438"/>
    </row>
    <row r="439" spans="1:1024" s="55" customFormat="1">
      <c r="A439" s="55">
        <v>32</v>
      </c>
      <c r="B439" s="55" t="s">
        <v>46</v>
      </c>
      <c r="C439" s="56" t="s">
        <v>99</v>
      </c>
      <c r="E439" s="57">
        <f>SUM(E440:E440)</f>
        <v>11000</v>
      </c>
      <c r="F439" s="57">
        <v>11000</v>
      </c>
      <c r="G439" s="57">
        <v>11000</v>
      </c>
      <c r="H439" s="58">
        <f t="shared" si="24"/>
        <v>1</v>
      </c>
      <c r="I439" s="58">
        <f t="shared" si="25"/>
        <v>1</v>
      </c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ALL439"/>
      <c r="ALM439"/>
      <c r="ALN439"/>
      <c r="ALO439"/>
      <c r="ALP439"/>
      <c r="ALQ439"/>
      <c r="ALR439"/>
      <c r="ALS439"/>
      <c r="ALT439"/>
      <c r="ALU439"/>
      <c r="ALV439"/>
      <c r="ALW439"/>
      <c r="ALX439"/>
      <c r="ALY439"/>
      <c r="ALZ439"/>
      <c r="AMA439"/>
      <c r="AMB439"/>
      <c r="AMC439"/>
      <c r="AMD439"/>
      <c r="AME439"/>
      <c r="AMF439"/>
      <c r="AMG439"/>
      <c r="AMH439"/>
      <c r="AMI439"/>
      <c r="AMJ439"/>
    </row>
    <row r="440" spans="1:1024" s="55" customFormat="1">
      <c r="A440" s="55">
        <v>323</v>
      </c>
      <c r="B440" s="55" t="s">
        <v>49</v>
      </c>
      <c r="C440" s="56" t="s">
        <v>99</v>
      </c>
      <c r="E440" s="57">
        <v>11000</v>
      </c>
      <c r="F440" s="57">
        <v>11000</v>
      </c>
      <c r="G440" s="57">
        <v>11000</v>
      </c>
      <c r="H440" s="58">
        <f t="shared" si="24"/>
        <v>1</v>
      </c>
      <c r="I440" s="58">
        <f t="shared" si="25"/>
        <v>1</v>
      </c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ALL440"/>
      <c r="ALM440"/>
      <c r="ALN440"/>
      <c r="ALO440"/>
      <c r="ALP440"/>
      <c r="ALQ440"/>
      <c r="ALR440"/>
      <c r="ALS440"/>
      <c r="ALT440"/>
      <c r="ALU440"/>
      <c r="ALV440"/>
      <c r="ALW440"/>
      <c r="ALX440"/>
      <c r="ALY440"/>
      <c r="ALZ440"/>
      <c r="AMA440"/>
      <c r="AMB440"/>
      <c r="AMC440"/>
      <c r="AMD440"/>
      <c r="AME440"/>
      <c r="AMF440"/>
      <c r="AMG440"/>
      <c r="AMH440"/>
      <c r="AMI440"/>
      <c r="AMJ440"/>
    </row>
    <row r="441" spans="1:1024" s="43" customFormat="1" ht="15.75">
      <c r="A441" s="43" t="s">
        <v>182</v>
      </c>
      <c r="C441" s="76"/>
      <c r="E441" s="46">
        <f>SUM(E442,E447,E452,E457,E462,E467,E472,E477)</f>
        <v>250000</v>
      </c>
      <c r="F441" s="46">
        <f>SUM(F442,F447,F452,F457,F462,F467,F472,F477)</f>
        <v>250000</v>
      </c>
      <c r="G441" s="46">
        <f>SUM(G442,G447,G452,G457,G462,G467,G472,G477)</f>
        <v>250000</v>
      </c>
      <c r="H441" s="47">
        <f t="shared" si="24"/>
        <v>1</v>
      </c>
      <c r="I441" s="47">
        <f t="shared" si="25"/>
        <v>1</v>
      </c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ALL441"/>
      <c r="ALM441"/>
      <c r="ALN441"/>
      <c r="ALO441"/>
      <c r="ALP441"/>
      <c r="ALQ441"/>
      <c r="ALR441"/>
      <c r="ALS441"/>
      <c r="ALT441"/>
      <c r="ALU441"/>
      <c r="ALV441"/>
      <c r="ALW441"/>
      <c r="ALX441"/>
      <c r="ALY441"/>
      <c r="ALZ441"/>
      <c r="AMA441"/>
      <c r="AMB441"/>
      <c r="AMC441"/>
      <c r="AMD441"/>
      <c r="AME441"/>
      <c r="AMF441"/>
      <c r="AMG441"/>
      <c r="AMH441"/>
      <c r="AMI441"/>
      <c r="AMJ441"/>
    </row>
    <row r="442" spans="1:1024" s="49" customFormat="1">
      <c r="A442" s="49" t="s">
        <v>183</v>
      </c>
      <c r="B442" s="49" t="s">
        <v>184</v>
      </c>
      <c r="C442" s="51"/>
      <c r="E442" s="52">
        <f>SUM(E444)</f>
        <v>20000</v>
      </c>
      <c r="F442" s="52">
        <v>20000</v>
      </c>
      <c r="G442" s="52">
        <v>20000</v>
      </c>
      <c r="H442" s="53">
        <f t="shared" si="24"/>
        <v>1</v>
      </c>
      <c r="I442" s="53">
        <f t="shared" si="25"/>
        <v>1</v>
      </c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ALL442"/>
      <c r="ALM442"/>
      <c r="ALN442"/>
      <c r="ALO442"/>
      <c r="ALP442"/>
      <c r="ALQ442"/>
      <c r="ALR442"/>
      <c r="ALS442"/>
      <c r="ALT442"/>
      <c r="ALU442"/>
      <c r="ALV442"/>
      <c r="ALW442"/>
      <c r="ALX442"/>
      <c r="ALY442"/>
      <c r="ALZ442"/>
      <c r="AMA442"/>
      <c r="AMB442"/>
      <c r="AMC442"/>
      <c r="AMD442"/>
      <c r="AME442"/>
      <c r="AMF442"/>
      <c r="AMG442"/>
      <c r="AMH442"/>
      <c r="AMI442"/>
      <c r="AMJ442"/>
    </row>
    <row r="443" spans="1:1024" s="55" customFormat="1">
      <c r="A443" s="55" t="s">
        <v>23</v>
      </c>
      <c r="C443" s="56"/>
      <c r="E443" s="57">
        <v>20000</v>
      </c>
      <c r="F443" s="57">
        <v>20000</v>
      </c>
      <c r="G443" s="57">
        <v>20000</v>
      </c>
      <c r="H443" s="58">
        <f t="shared" si="24"/>
        <v>1</v>
      </c>
      <c r="I443" s="58">
        <f t="shared" si="25"/>
        <v>1</v>
      </c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ALL443"/>
      <c r="ALM443"/>
      <c r="ALN443"/>
      <c r="ALO443"/>
      <c r="ALP443"/>
      <c r="ALQ443"/>
      <c r="ALR443"/>
      <c r="ALS443"/>
      <c r="ALT443"/>
      <c r="ALU443"/>
      <c r="ALV443"/>
      <c r="ALW443"/>
      <c r="ALX443"/>
      <c r="ALY443"/>
      <c r="ALZ443"/>
      <c r="AMA443"/>
      <c r="AMB443"/>
      <c r="AMC443"/>
      <c r="AMD443"/>
      <c r="AME443"/>
      <c r="AMF443"/>
      <c r="AMG443"/>
      <c r="AMH443"/>
      <c r="AMI443"/>
      <c r="AMJ443"/>
    </row>
    <row r="444" spans="1:1024" s="55" customFormat="1">
      <c r="A444" s="55">
        <v>3</v>
      </c>
      <c r="B444" s="55" t="s">
        <v>18</v>
      </c>
      <c r="C444" s="56" t="s">
        <v>185</v>
      </c>
      <c r="E444" s="57">
        <f>SUM(E445)</f>
        <v>20000</v>
      </c>
      <c r="F444" s="57">
        <v>20000</v>
      </c>
      <c r="G444" s="57">
        <v>20000</v>
      </c>
      <c r="H444" s="58">
        <f t="shared" si="24"/>
        <v>1</v>
      </c>
      <c r="I444" s="58">
        <f t="shared" si="25"/>
        <v>1</v>
      </c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ALL444"/>
      <c r="ALM444"/>
      <c r="ALN444"/>
      <c r="ALO444"/>
      <c r="ALP444"/>
      <c r="ALQ444"/>
      <c r="ALR444"/>
      <c r="ALS444"/>
      <c r="ALT444"/>
      <c r="ALU444"/>
      <c r="ALV444"/>
      <c r="ALW444"/>
      <c r="ALX444"/>
      <c r="ALY444"/>
      <c r="ALZ444"/>
      <c r="AMA444"/>
      <c r="AMB444"/>
      <c r="AMC444"/>
      <c r="AMD444"/>
      <c r="AME444"/>
      <c r="AMF444"/>
      <c r="AMG444"/>
      <c r="AMH444"/>
      <c r="AMI444"/>
      <c r="AMJ444"/>
    </row>
    <row r="445" spans="1:1024" s="55" customFormat="1">
      <c r="A445" s="55">
        <v>37</v>
      </c>
      <c r="B445" s="55" t="s">
        <v>20</v>
      </c>
      <c r="C445" s="56" t="s">
        <v>185</v>
      </c>
      <c r="E445" s="57">
        <f>SUM(E446)</f>
        <v>20000</v>
      </c>
      <c r="F445" s="57">
        <v>20000</v>
      </c>
      <c r="G445" s="57">
        <v>20000</v>
      </c>
      <c r="H445" s="58">
        <f t="shared" si="24"/>
        <v>1</v>
      </c>
      <c r="I445" s="58">
        <f t="shared" si="25"/>
        <v>1</v>
      </c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ALL445"/>
      <c r="ALM445"/>
      <c r="ALN445"/>
      <c r="ALO445"/>
      <c r="ALP445"/>
      <c r="ALQ445"/>
      <c r="ALR445"/>
      <c r="ALS445"/>
      <c r="ALT445"/>
      <c r="ALU445"/>
      <c r="ALV445"/>
      <c r="ALW445"/>
      <c r="ALX445"/>
      <c r="ALY445"/>
      <c r="ALZ445"/>
      <c r="AMA445"/>
      <c r="AMB445"/>
      <c r="AMC445"/>
      <c r="AMD445"/>
      <c r="AME445"/>
      <c r="AMF445"/>
      <c r="AMG445"/>
      <c r="AMH445"/>
      <c r="AMI445"/>
      <c r="AMJ445"/>
    </row>
    <row r="446" spans="1:1024" s="55" customFormat="1">
      <c r="A446" s="55">
        <v>372</v>
      </c>
      <c r="B446" s="55" t="s">
        <v>20</v>
      </c>
      <c r="C446" s="56" t="s">
        <v>185</v>
      </c>
      <c r="E446" s="57">
        <v>20000</v>
      </c>
      <c r="F446" s="57">
        <v>20000</v>
      </c>
      <c r="G446" s="57">
        <v>20000</v>
      </c>
      <c r="H446" s="58">
        <f t="shared" si="24"/>
        <v>1</v>
      </c>
      <c r="I446" s="58">
        <f t="shared" si="25"/>
        <v>1</v>
      </c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ALL446"/>
      <c r="ALM446"/>
      <c r="ALN446"/>
      <c r="ALO446"/>
      <c r="ALP446"/>
      <c r="ALQ446"/>
      <c r="ALR446"/>
      <c r="ALS446"/>
      <c r="ALT446"/>
      <c r="ALU446"/>
      <c r="ALV446"/>
      <c r="ALW446"/>
      <c r="ALX446"/>
      <c r="ALY446"/>
      <c r="ALZ446"/>
      <c r="AMA446"/>
      <c r="AMB446"/>
      <c r="AMC446"/>
      <c r="AMD446"/>
      <c r="AME446"/>
      <c r="AMF446"/>
      <c r="AMG446"/>
      <c r="AMH446"/>
      <c r="AMI446"/>
      <c r="AMJ446"/>
    </row>
    <row r="447" spans="1:1024" s="49" customFormat="1">
      <c r="A447" s="49" t="s">
        <v>186</v>
      </c>
      <c r="C447" s="51"/>
      <c r="E447" s="52">
        <v>50000</v>
      </c>
      <c r="F447" s="52">
        <v>50000</v>
      </c>
      <c r="G447" s="52">
        <v>50000</v>
      </c>
      <c r="H447" s="53">
        <f t="shared" si="24"/>
        <v>1</v>
      </c>
      <c r="I447" s="53">
        <f t="shared" si="25"/>
        <v>1</v>
      </c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ALL447"/>
      <c r="ALM447"/>
      <c r="ALN447"/>
      <c r="ALO447"/>
      <c r="ALP447"/>
      <c r="ALQ447"/>
      <c r="ALR447"/>
      <c r="ALS447"/>
      <c r="ALT447"/>
      <c r="ALU447"/>
      <c r="ALV447"/>
      <c r="ALW447"/>
      <c r="ALX447"/>
      <c r="ALY447"/>
      <c r="ALZ447"/>
      <c r="AMA447"/>
      <c r="AMB447"/>
      <c r="AMC447"/>
      <c r="AMD447"/>
      <c r="AME447"/>
      <c r="AMF447"/>
      <c r="AMG447"/>
      <c r="AMH447"/>
      <c r="AMI447"/>
      <c r="AMJ447"/>
    </row>
    <row r="448" spans="1:1024" s="55" customFormat="1">
      <c r="A448" s="55" t="s">
        <v>187</v>
      </c>
      <c r="C448" s="56"/>
      <c r="E448" s="57">
        <v>50000</v>
      </c>
      <c r="F448" s="57">
        <v>50000</v>
      </c>
      <c r="G448" s="57">
        <v>50000</v>
      </c>
      <c r="H448" s="58">
        <f t="shared" si="24"/>
        <v>1</v>
      </c>
      <c r="I448" s="58">
        <f t="shared" si="25"/>
        <v>1</v>
      </c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ALL448"/>
      <c r="ALM448"/>
      <c r="ALN448"/>
      <c r="ALO448"/>
      <c r="ALP448"/>
      <c r="ALQ448"/>
      <c r="ALR448"/>
      <c r="ALS448"/>
      <c r="ALT448"/>
      <c r="ALU448"/>
      <c r="ALV448"/>
      <c r="ALW448"/>
      <c r="ALX448"/>
      <c r="ALY448"/>
      <c r="ALZ448"/>
      <c r="AMA448"/>
      <c r="AMB448"/>
      <c r="AMC448"/>
      <c r="AMD448"/>
      <c r="AME448"/>
      <c r="AMF448"/>
      <c r="AMG448"/>
      <c r="AMH448"/>
      <c r="AMI448"/>
      <c r="AMJ448"/>
    </row>
    <row r="449" spans="1:1024" s="55" customFormat="1">
      <c r="A449" s="55">
        <v>3</v>
      </c>
      <c r="B449" s="55" t="s">
        <v>18</v>
      </c>
      <c r="C449" s="56" t="s">
        <v>185</v>
      </c>
      <c r="E449" s="57">
        <v>50000</v>
      </c>
      <c r="F449" s="57">
        <v>50000</v>
      </c>
      <c r="G449" s="57">
        <v>50000</v>
      </c>
      <c r="H449" s="58">
        <f t="shared" si="24"/>
        <v>1</v>
      </c>
      <c r="I449" s="58">
        <f t="shared" si="25"/>
        <v>1</v>
      </c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ALL449"/>
      <c r="ALM449"/>
      <c r="ALN449"/>
      <c r="ALO449"/>
      <c r="ALP449"/>
      <c r="ALQ449"/>
      <c r="ALR449"/>
      <c r="ALS449"/>
      <c r="ALT449"/>
      <c r="ALU449"/>
      <c r="ALV449"/>
      <c r="ALW449"/>
      <c r="ALX449"/>
      <c r="ALY449"/>
      <c r="ALZ449"/>
      <c r="AMA449"/>
      <c r="AMB449"/>
      <c r="AMC449"/>
      <c r="AMD449"/>
      <c r="AME449"/>
      <c r="AMF449"/>
      <c r="AMG449"/>
      <c r="AMH449"/>
      <c r="AMI449"/>
      <c r="AMJ449"/>
    </row>
    <row r="450" spans="1:1024" s="55" customFormat="1">
      <c r="A450" s="55">
        <v>37</v>
      </c>
      <c r="B450" s="55" t="s">
        <v>20</v>
      </c>
      <c r="C450" s="56" t="s">
        <v>185</v>
      </c>
      <c r="E450" s="57">
        <v>50000</v>
      </c>
      <c r="F450" s="57">
        <v>50000</v>
      </c>
      <c r="G450" s="57">
        <v>50000</v>
      </c>
      <c r="H450" s="58">
        <f t="shared" si="24"/>
        <v>1</v>
      </c>
      <c r="I450" s="58">
        <f t="shared" ref="I450:I481" si="26">G450/F450</f>
        <v>1</v>
      </c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ALL450"/>
      <c r="ALM450"/>
      <c r="ALN450"/>
      <c r="ALO450"/>
      <c r="ALP450"/>
      <c r="ALQ450"/>
      <c r="ALR450"/>
      <c r="ALS450"/>
      <c r="ALT450"/>
      <c r="ALU450"/>
      <c r="ALV450"/>
      <c r="ALW450"/>
      <c r="ALX450"/>
      <c r="ALY450"/>
      <c r="ALZ450"/>
      <c r="AMA450"/>
      <c r="AMB450"/>
      <c r="AMC450"/>
      <c r="AMD450"/>
      <c r="AME450"/>
      <c r="AMF450"/>
      <c r="AMG450"/>
      <c r="AMH450"/>
      <c r="AMI450"/>
      <c r="AMJ450"/>
    </row>
    <row r="451" spans="1:1024" s="55" customFormat="1">
      <c r="A451" s="55">
        <v>372</v>
      </c>
      <c r="B451" s="55" t="s">
        <v>20</v>
      </c>
      <c r="C451" s="56" t="s">
        <v>185</v>
      </c>
      <c r="E451" s="57">
        <v>50000</v>
      </c>
      <c r="F451" s="57">
        <v>50000</v>
      </c>
      <c r="G451" s="57">
        <v>50000</v>
      </c>
      <c r="H451" s="58">
        <f t="shared" si="24"/>
        <v>1</v>
      </c>
      <c r="I451" s="58">
        <f t="shared" si="26"/>
        <v>1</v>
      </c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ALL451"/>
      <c r="ALM451"/>
      <c r="ALN451"/>
      <c r="ALO451"/>
      <c r="ALP451"/>
      <c r="ALQ451"/>
      <c r="ALR451"/>
      <c r="ALS451"/>
      <c r="ALT451"/>
      <c r="ALU451"/>
      <c r="ALV451"/>
      <c r="ALW451"/>
      <c r="ALX451"/>
      <c r="ALY451"/>
      <c r="ALZ451"/>
      <c r="AMA451"/>
      <c r="AMB451"/>
      <c r="AMC451"/>
      <c r="AMD451"/>
      <c r="AME451"/>
      <c r="AMF451"/>
      <c r="AMG451"/>
      <c r="AMH451"/>
      <c r="AMI451"/>
      <c r="AMJ451"/>
    </row>
    <row r="452" spans="1:1024" s="49" customFormat="1">
      <c r="A452" s="49" t="s">
        <v>188</v>
      </c>
      <c r="C452" s="51"/>
      <c r="D452" s="49" t="s">
        <v>1</v>
      </c>
      <c r="E452" s="52">
        <f>SUM(E454)</f>
        <v>8000</v>
      </c>
      <c r="F452" s="52">
        <f>SUM(F454)</f>
        <v>8000</v>
      </c>
      <c r="G452" s="52">
        <f>SUM(G454)</f>
        <v>8000</v>
      </c>
      <c r="H452" s="53">
        <f t="shared" si="24"/>
        <v>1</v>
      </c>
      <c r="I452" s="53">
        <f t="shared" si="26"/>
        <v>1</v>
      </c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ALL452"/>
      <c r="ALM452"/>
      <c r="ALN452"/>
      <c r="ALO452"/>
      <c r="ALP452"/>
      <c r="ALQ452"/>
      <c r="ALR452"/>
      <c r="ALS452"/>
      <c r="ALT452"/>
      <c r="ALU452"/>
      <c r="ALV452"/>
      <c r="ALW452"/>
      <c r="ALX452"/>
      <c r="ALY452"/>
      <c r="ALZ452"/>
      <c r="AMA452"/>
      <c r="AMB452"/>
      <c r="AMC452"/>
      <c r="AMD452"/>
      <c r="AME452"/>
      <c r="AMF452"/>
      <c r="AMG452"/>
      <c r="AMH452"/>
      <c r="AMI452"/>
      <c r="AMJ452"/>
    </row>
    <row r="453" spans="1:1024" s="55" customFormat="1">
      <c r="A453" s="55" t="s">
        <v>23</v>
      </c>
      <c r="C453" s="56"/>
      <c r="E453" s="57">
        <v>8000</v>
      </c>
      <c r="F453" s="57">
        <v>8000</v>
      </c>
      <c r="G453" s="57">
        <v>8000</v>
      </c>
      <c r="H453" s="58">
        <f t="shared" si="24"/>
        <v>1</v>
      </c>
      <c r="I453" s="58">
        <f t="shared" si="26"/>
        <v>1</v>
      </c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ALL453"/>
      <c r="ALM453"/>
      <c r="ALN453"/>
      <c r="ALO453"/>
      <c r="ALP453"/>
      <c r="ALQ453"/>
      <c r="ALR453"/>
      <c r="ALS453"/>
      <c r="ALT453"/>
      <c r="ALU453"/>
      <c r="ALV453"/>
      <c r="ALW453"/>
      <c r="ALX453"/>
      <c r="ALY453"/>
      <c r="ALZ453"/>
      <c r="AMA453"/>
      <c r="AMB453"/>
      <c r="AMC453"/>
      <c r="AMD453"/>
      <c r="AME453"/>
      <c r="AMF453"/>
      <c r="AMG453"/>
      <c r="AMH453"/>
      <c r="AMI453"/>
      <c r="AMJ453"/>
    </row>
    <row r="454" spans="1:1024" s="55" customFormat="1">
      <c r="A454" s="55">
        <v>3</v>
      </c>
      <c r="B454" s="55" t="s">
        <v>18</v>
      </c>
      <c r="C454" s="56" t="s">
        <v>185</v>
      </c>
      <c r="E454" s="57">
        <f>SUM(E455,)</f>
        <v>8000</v>
      </c>
      <c r="F454" s="57">
        <f>SUM(F455,)</f>
        <v>8000</v>
      </c>
      <c r="G454" s="57">
        <f>SUM(G455,)</f>
        <v>8000</v>
      </c>
      <c r="H454" s="58">
        <f t="shared" si="24"/>
        <v>1</v>
      </c>
      <c r="I454" s="58">
        <f t="shared" si="26"/>
        <v>1</v>
      </c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ALL454"/>
      <c r="ALM454"/>
      <c r="ALN454"/>
      <c r="ALO454"/>
      <c r="ALP454"/>
      <c r="ALQ454"/>
      <c r="ALR454"/>
      <c r="ALS454"/>
      <c r="ALT454"/>
      <c r="ALU454"/>
      <c r="ALV454"/>
      <c r="ALW454"/>
      <c r="ALX454"/>
      <c r="ALY454"/>
      <c r="ALZ454"/>
      <c r="AMA454"/>
      <c r="AMB454"/>
      <c r="AMC454"/>
      <c r="AMD454"/>
      <c r="AME454"/>
      <c r="AMF454"/>
      <c r="AMG454"/>
      <c r="AMH454"/>
      <c r="AMI454"/>
      <c r="AMJ454"/>
    </row>
    <row r="455" spans="1:1024" s="55" customFormat="1">
      <c r="A455" s="55">
        <v>36</v>
      </c>
      <c r="B455" s="55" t="s">
        <v>189</v>
      </c>
      <c r="C455" s="56" t="s">
        <v>185</v>
      </c>
      <c r="E455" s="57">
        <f>SUM(E456)</f>
        <v>8000</v>
      </c>
      <c r="F455" s="57">
        <f>SUM(F456)</f>
        <v>8000</v>
      </c>
      <c r="G455" s="57">
        <f>SUM(G456)</f>
        <v>8000</v>
      </c>
      <c r="H455" s="58">
        <f t="shared" si="24"/>
        <v>1</v>
      </c>
      <c r="I455" s="58">
        <f t="shared" si="26"/>
        <v>1</v>
      </c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ALL455"/>
      <c r="ALM455"/>
      <c r="ALN455"/>
      <c r="ALO455"/>
      <c r="ALP455"/>
      <c r="ALQ455"/>
      <c r="ALR455"/>
      <c r="ALS455"/>
      <c r="ALT455"/>
      <c r="ALU455"/>
      <c r="ALV455"/>
      <c r="ALW455"/>
      <c r="ALX455"/>
      <c r="ALY455"/>
      <c r="ALZ455"/>
      <c r="AMA455"/>
      <c r="AMB455"/>
      <c r="AMC455"/>
      <c r="AMD455"/>
      <c r="AME455"/>
      <c r="AMF455"/>
      <c r="AMG455"/>
      <c r="AMH455"/>
      <c r="AMI455"/>
      <c r="AMJ455"/>
    </row>
    <row r="456" spans="1:1024" s="55" customFormat="1">
      <c r="A456" s="55">
        <v>363</v>
      </c>
      <c r="B456" s="55" t="s">
        <v>190</v>
      </c>
      <c r="C456" s="56" t="s">
        <v>185</v>
      </c>
      <c r="E456" s="57">
        <v>8000</v>
      </c>
      <c r="F456" s="57">
        <v>8000</v>
      </c>
      <c r="G456" s="57">
        <v>8000</v>
      </c>
      <c r="H456" s="58">
        <f t="shared" si="24"/>
        <v>1</v>
      </c>
      <c r="I456" s="58">
        <f t="shared" si="26"/>
        <v>1</v>
      </c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ALL456"/>
      <c r="ALM456"/>
      <c r="ALN456"/>
      <c r="ALO456"/>
      <c r="ALP456"/>
      <c r="ALQ456"/>
      <c r="ALR456"/>
      <c r="ALS456"/>
      <c r="ALT456"/>
      <c r="ALU456"/>
      <c r="ALV456"/>
      <c r="ALW456"/>
      <c r="ALX456"/>
      <c r="ALY456"/>
      <c r="ALZ456"/>
      <c r="AMA456"/>
      <c r="AMB456"/>
      <c r="AMC456"/>
      <c r="AMD456"/>
      <c r="AME456"/>
      <c r="AMF456"/>
      <c r="AMG456"/>
      <c r="AMH456"/>
      <c r="AMI456"/>
      <c r="AMJ456"/>
    </row>
    <row r="457" spans="1:1024" s="49" customFormat="1">
      <c r="A457" s="49" t="s">
        <v>191</v>
      </c>
      <c r="C457" s="51"/>
      <c r="E457" s="52">
        <f>SUM(E459)</f>
        <v>12000</v>
      </c>
      <c r="F457" s="52">
        <f>SUM(F459)</f>
        <v>12000</v>
      </c>
      <c r="G457" s="52">
        <f>SUM(G459)</f>
        <v>12000</v>
      </c>
      <c r="H457" s="53">
        <f t="shared" si="24"/>
        <v>1</v>
      </c>
      <c r="I457" s="53">
        <f t="shared" si="26"/>
        <v>1</v>
      </c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ALL457"/>
      <c r="ALM457"/>
      <c r="ALN457"/>
      <c r="ALO457"/>
      <c r="ALP457"/>
      <c r="ALQ457"/>
      <c r="ALR457"/>
      <c r="ALS457"/>
      <c r="ALT457"/>
      <c r="ALU457"/>
      <c r="ALV457"/>
      <c r="ALW457"/>
      <c r="ALX457"/>
      <c r="ALY457"/>
      <c r="ALZ457"/>
      <c r="AMA457"/>
      <c r="AMB457"/>
      <c r="AMC457"/>
      <c r="AMD457"/>
      <c r="AME457"/>
      <c r="AMF457"/>
      <c r="AMG457"/>
      <c r="AMH457"/>
      <c r="AMI457"/>
      <c r="AMJ457"/>
    </row>
    <row r="458" spans="1:1024" s="55" customFormat="1">
      <c r="A458" s="55" t="s">
        <v>23</v>
      </c>
      <c r="C458" s="56"/>
      <c r="E458" s="57">
        <v>12000</v>
      </c>
      <c r="F458" s="57">
        <v>12000</v>
      </c>
      <c r="G458" s="57">
        <v>12000</v>
      </c>
      <c r="H458" s="58">
        <f t="shared" si="24"/>
        <v>1</v>
      </c>
      <c r="I458" s="58">
        <f t="shared" si="26"/>
        <v>1</v>
      </c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ALL458"/>
      <c r="ALM458"/>
      <c r="ALN458"/>
      <c r="ALO458"/>
      <c r="ALP458"/>
      <c r="ALQ458"/>
      <c r="ALR458"/>
      <c r="ALS458"/>
      <c r="ALT458"/>
      <c r="ALU458"/>
      <c r="ALV458"/>
      <c r="ALW458"/>
      <c r="ALX458"/>
      <c r="ALY458"/>
      <c r="ALZ458"/>
      <c r="AMA458"/>
      <c r="AMB458"/>
      <c r="AMC458"/>
      <c r="AMD458"/>
      <c r="AME458"/>
      <c r="AMF458"/>
      <c r="AMG458"/>
      <c r="AMH458"/>
      <c r="AMI458"/>
      <c r="AMJ458"/>
    </row>
    <row r="459" spans="1:1024" s="55" customFormat="1">
      <c r="A459" s="55">
        <v>3</v>
      </c>
      <c r="B459" s="55" t="s">
        <v>18</v>
      </c>
      <c r="C459" s="56" t="s">
        <v>185</v>
      </c>
      <c r="E459" s="57">
        <v>12000</v>
      </c>
      <c r="F459" s="57">
        <v>12000</v>
      </c>
      <c r="G459" s="57">
        <v>12000</v>
      </c>
      <c r="H459" s="58">
        <f t="shared" si="24"/>
        <v>1</v>
      </c>
      <c r="I459" s="58">
        <f t="shared" si="26"/>
        <v>1</v>
      </c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ALL459"/>
      <c r="ALM459"/>
      <c r="ALN459"/>
      <c r="ALO459"/>
      <c r="ALP459"/>
      <c r="ALQ459"/>
      <c r="ALR459"/>
      <c r="ALS459"/>
      <c r="ALT459"/>
      <c r="ALU459"/>
      <c r="ALV459"/>
      <c r="ALW459"/>
      <c r="ALX459"/>
      <c r="ALY459"/>
      <c r="ALZ459"/>
      <c r="AMA459"/>
      <c r="AMB459"/>
      <c r="AMC459"/>
      <c r="AMD459"/>
      <c r="AME459"/>
      <c r="AMF459"/>
      <c r="AMG459"/>
      <c r="AMH459"/>
      <c r="AMI459"/>
      <c r="AMJ459"/>
    </row>
    <row r="460" spans="1:1024" s="55" customFormat="1">
      <c r="A460" s="55">
        <v>36</v>
      </c>
      <c r="B460" s="55" t="s">
        <v>190</v>
      </c>
      <c r="C460" s="56" t="s">
        <v>185</v>
      </c>
      <c r="E460" s="57">
        <v>12000</v>
      </c>
      <c r="F460" s="57">
        <v>12000</v>
      </c>
      <c r="G460" s="57">
        <v>12000</v>
      </c>
      <c r="H460" s="58">
        <f t="shared" si="24"/>
        <v>1</v>
      </c>
      <c r="I460" s="58">
        <f t="shared" si="26"/>
        <v>1</v>
      </c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ALL460"/>
      <c r="ALM460"/>
      <c r="ALN460"/>
      <c r="ALO460"/>
      <c r="ALP460"/>
      <c r="ALQ460"/>
      <c r="ALR460"/>
      <c r="ALS460"/>
      <c r="ALT460"/>
      <c r="ALU460"/>
      <c r="ALV460"/>
      <c r="ALW460"/>
      <c r="ALX460"/>
      <c r="ALY460"/>
      <c r="ALZ460"/>
      <c r="AMA460"/>
      <c r="AMB460"/>
      <c r="AMC460"/>
      <c r="AMD460"/>
      <c r="AME460"/>
      <c r="AMF460"/>
      <c r="AMG460"/>
      <c r="AMH460"/>
      <c r="AMI460"/>
      <c r="AMJ460"/>
    </row>
    <row r="461" spans="1:1024" s="55" customFormat="1">
      <c r="A461" s="55">
        <v>363</v>
      </c>
      <c r="B461" s="55" t="s">
        <v>192</v>
      </c>
      <c r="C461" s="56" t="s">
        <v>185</v>
      </c>
      <c r="E461" s="57">
        <v>12000</v>
      </c>
      <c r="F461" s="57">
        <v>12000</v>
      </c>
      <c r="G461" s="57">
        <v>12000</v>
      </c>
      <c r="H461" s="58">
        <f t="shared" si="24"/>
        <v>1</v>
      </c>
      <c r="I461" s="58">
        <f t="shared" si="26"/>
        <v>1</v>
      </c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ALL461"/>
      <c r="ALM461"/>
      <c r="ALN461"/>
      <c r="ALO461"/>
      <c r="ALP461"/>
      <c r="ALQ461"/>
      <c r="ALR461"/>
      <c r="ALS461"/>
      <c r="ALT461"/>
      <c r="ALU461"/>
      <c r="ALV461"/>
      <c r="ALW461"/>
      <c r="ALX461"/>
      <c r="ALY461"/>
      <c r="ALZ461"/>
      <c r="AMA461"/>
      <c r="AMB461"/>
      <c r="AMC461"/>
      <c r="AMD461"/>
      <c r="AME461"/>
      <c r="AMF461"/>
      <c r="AMG461"/>
      <c r="AMH461"/>
      <c r="AMI461"/>
      <c r="AMJ461"/>
    </row>
    <row r="462" spans="1:1024" s="49" customFormat="1">
      <c r="A462" s="49" t="s">
        <v>193</v>
      </c>
      <c r="C462" s="51"/>
      <c r="E462" s="52">
        <v>60000</v>
      </c>
      <c r="F462" s="52">
        <v>60000</v>
      </c>
      <c r="G462" s="52">
        <v>60000</v>
      </c>
      <c r="H462" s="53">
        <f t="shared" si="24"/>
        <v>1</v>
      </c>
      <c r="I462" s="53">
        <f t="shared" si="26"/>
        <v>1</v>
      </c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ALL462"/>
      <c r="ALM462"/>
      <c r="ALN462"/>
      <c r="ALO462"/>
      <c r="ALP462"/>
      <c r="ALQ462"/>
      <c r="ALR462"/>
      <c r="ALS462"/>
      <c r="ALT462"/>
      <c r="ALU462"/>
      <c r="ALV462"/>
      <c r="ALW462"/>
      <c r="ALX462"/>
      <c r="ALY462"/>
      <c r="ALZ462"/>
      <c r="AMA462"/>
      <c r="AMB462"/>
      <c r="AMC462"/>
      <c r="AMD462"/>
      <c r="AME462"/>
      <c r="AMF462"/>
      <c r="AMG462"/>
      <c r="AMH462"/>
      <c r="AMI462"/>
      <c r="AMJ462"/>
    </row>
    <row r="463" spans="1:1024" s="55" customFormat="1">
      <c r="A463" s="55" t="s">
        <v>17</v>
      </c>
      <c r="C463" s="56"/>
      <c r="E463" s="57">
        <v>60000</v>
      </c>
      <c r="F463" s="57">
        <v>60000</v>
      </c>
      <c r="G463" s="57">
        <v>60000</v>
      </c>
      <c r="H463" s="58">
        <f t="shared" si="24"/>
        <v>1</v>
      </c>
      <c r="I463" s="58">
        <f t="shared" si="26"/>
        <v>1</v>
      </c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ALL463"/>
      <c r="ALM463"/>
      <c r="ALN463"/>
      <c r="ALO463"/>
      <c r="ALP463"/>
      <c r="ALQ463"/>
      <c r="ALR463"/>
      <c r="ALS463"/>
      <c r="ALT463"/>
      <c r="ALU463"/>
      <c r="ALV463"/>
      <c r="ALW463"/>
      <c r="ALX463"/>
      <c r="ALY463"/>
      <c r="ALZ463"/>
      <c r="AMA463"/>
      <c r="AMB463"/>
      <c r="AMC463"/>
      <c r="AMD463"/>
      <c r="AME463"/>
      <c r="AMF463"/>
      <c r="AMG463"/>
      <c r="AMH463"/>
      <c r="AMI463"/>
      <c r="AMJ463"/>
    </row>
    <row r="464" spans="1:1024" s="55" customFormat="1">
      <c r="A464" s="55">
        <v>3</v>
      </c>
      <c r="B464" s="55" t="s">
        <v>18</v>
      </c>
      <c r="C464" s="56" t="s">
        <v>194</v>
      </c>
      <c r="E464" s="57">
        <v>60000</v>
      </c>
      <c r="F464" s="57">
        <v>60000</v>
      </c>
      <c r="G464" s="57">
        <v>60000</v>
      </c>
      <c r="H464" s="58">
        <f t="shared" si="24"/>
        <v>1</v>
      </c>
      <c r="I464" s="58">
        <f t="shared" si="26"/>
        <v>1</v>
      </c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ALL464"/>
      <c r="ALM464"/>
      <c r="ALN464"/>
      <c r="ALO464"/>
      <c r="ALP464"/>
      <c r="ALQ464"/>
      <c r="ALR464"/>
      <c r="ALS464"/>
      <c r="ALT464"/>
      <c r="ALU464"/>
      <c r="ALV464"/>
      <c r="ALW464"/>
      <c r="ALX464"/>
      <c r="ALY464"/>
      <c r="ALZ464"/>
      <c r="AMA464"/>
      <c r="AMB464"/>
      <c r="AMC464"/>
      <c r="AMD464"/>
      <c r="AME464"/>
      <c r="AMF464"/>
      <c r="AMG464"/>
      <c r="AMH464"/>
      <c r="AMI464"/>
      <c r="AMJ464"/>
    </row>
    <row r="465" spans="1:1024" s="55" customFormat="1">
      <c r="A465" s="55">
        <v>37</v>
      </c>
      <c r="B465" s="55" t="s">
        <v>20</v>
      </c>
      <c r="C465" s="56" t="s">
        <v>194</v>
      </c>
      <c r="E465" s="57">
        <v>60000</v>
      </c>
      <c r="F465" s="57">
        <v>60000</v>
      </c>
      <c r="G465" s="57">
        <v>60000</v>
      </c>
      <c r="H465" s="58">
        <f t="shared" si="24"/>
        <v>1</v>
      </c>
      <c r="I465" s="58">
        <f t="shared" si="26"/>
        <v>1</v>
      </c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ALL465"/>
      <c r="ALM465"/>
      <c r="ALN465"/>
      <c r="ALO465"/>
      <c r="ALP465"/>
      <c r="ALQ465"/>
      <c r="ALR465"/>
      <c r="ALS465"/>
      <c r="ALT465"/>
      <c r="ALU465"/>
      <c r="ALV465"/>
      <c r="ALW465"/>
      <c r="ALX465"/>
      <c r="ALY465"/>
      <c r="ALZ465"/>
      <c r="AMA465"/>
      <c r="AMB465"/>
      <c r="AMC465"/>
      <c r="AMD465"/>
      <c r="AME465"/>
      <c r="AMF465"/>
      <c r="AMG465"/>
      <c r="AMH465"/>
      <c r="AMI465"/>
      <c r="AMJ465"/>
    </row>
    <row r="466" spans="1:1024" s="55" customFormat="1">
      <c r="A466" s="55">
        <v>372</v>
      </c>
      <c r="B466" s="55" t="s">
        <v>195</v>
      </c>
      <c r="C466" s="56" t="s">
        <v>194</v>
      </c>
      <c r="E466" s="57">
        <v>60000</v>
      </c>
      <c r="F466" s="57">
        <v>60000</v>
      </c>
      <c r="G466" s="57">
        <v>60000</v>
      </c>
      <c r="H466" s="58">
        <f t="shared" si="24"/>
        <v>1</v>
      </c>
      <c r="I466" s="58">
        <f t="shared" si="26"/>
        <v>1</v>
      </c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ALL466"/>
      <c r="ALM466"/>
      <c r="ALN466"/>
      <c r="ALO466"/>
      <c r="ALP466"/>
      <c r="ALQ466"/>
      <c r="ALR466"/>
      <c r="ALS466"/>
      <c r="ALT466"/>
      <c r="ALU466"/>
      <c r="ALV466"/>
      <c r="ALW466"/>
      <c r="ALX466"/>
      <c r="ALY466"/>
      <c r="ALZ466"/>
      <c r="AMA466"/>
      <c r="AMB466"/>
      <c r="AMC466"/>
      <c r="AMD466"/>
      <c r="AME466"/>
      <c r="AMF466"/>
      <c r="AMG466"/>
      <c r="AMH466"/>
      <c r="AMI466"/>
      <c r="AMJ466"/>
    </row>
    <row r="467" spans="1:1024" s="49" customFormat="1">
      <c r="A467" s="49" t="s">
        <v>196</v>
      </c>
      <c r="C467" s="51"/>
      <c r="E467" s="52">
        <v>15000</v>
      </c>
      <c r="F467" s="52">
        <v>15000</v>
      </c>
      <c r="G467" s="52">
        <v>15000</v>
      </c>
      <c r="H467" s="53">
        <f t="shared" si="24"/>
        <v>1</v>
      </c>
      <c r="I467" s="53">
        <f t="shared" si="26"/>
        <v>1</v>
      </c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ALL467"/>
      <c r="ALM467"/>
      <c r="ALN467"/>
      <c r="ALO467"/>
      <c r="ALP467"/>
      <c r="ALQ467"/>
      <c r="ALR467"/>
      <c r="ALS467"/>
      <c r="ALT467"/>
      <c r="ALU467"/>
      <c r="ALV467"/>
      <c r="ALW467"/>
      <c r="ALX467"/>
      <c r="ALY467"/>
      <c r="ALZ467"/>
      <c r="AMA467"/>
      <c r="AMB467"/>
      <c r="AMC467"/>
      <c r="AMD467"/>
      <c r="AME467"/>
      <c r="AMF467"/>
      <c r="AMG467"/>
      <c r="AMH467"/>
      <c r="AMI467"/>
      <c r="AMJ467"/>
    </row>
    <row r="468" spans="1:1024" s="55" customFormat="1">
      <c r="A468" s="55" t="s">
        <v>17</v>
      </c>
      <c r="C468" s="56"/>
      <c r="E468" s="57">
        <v>15000</v>
      </c>
      <c r="F468" s="57">
        <v>15000</v>
      </c>
      <c r="G468" s="57">
        <v>15000</v>
      </c>
      <c r="H468" s="58">
        <f t="shared" si="24"/>
        <v>1</v>
      </c>
      <c r="I468" s="58">
        <f t="shared" si="26"/>
        <v>1</v>
      </c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ALL468"/>
      <c r="ALM468"/>
      <c r="ALN468"/>
      <c r="ALO468"/>
      <c r="ALP468"/>
      <c r="ALQ468"/>
      <c r="ALR468"/>
      <c r="ALS468"/>
      <c r="ALT468"/>
      <c r="ALU468"/>
      <c r="ALV468"/>
      <c r="ALW468"/>
      <c r="ALX468"/>
      <c r="ALY468"/>
      <c r="ALZ468"/>
      <c r="AMA468"/>
      <c r="AMB468"/>
      <c r="AMC468"/>
      <c r="AMD468"/>
      <c r="AME468"/>
      <c r="AMF468"/>
      <c r="AMG468"/>
      <c r="AMH468"/>
      <c r="AMI468"/>
      <c r="AMJ468"/>
    </row>
    <row r="469" spans="1:1024" s="55" customFormat="1">
      <c r="A469" s="55">
        <v>3</v>
      </c>
      <c r="B469" s="55" t="s">
        <v>18</v>
      </c>
      <c r="C469" s="56" t="s">
        <v>194</v>
      </c>
      <c r="E469" s="57">
        <v>15000</v>
      </c>
      <c r="F469" s="57">
        <v>15000</v>
      </c>
      <c r="G469" s="57">
        <v>15000</v>
      </c>
      <c r="H469" s="58">
        <f t="shared" ref="H469:H513" si="27">F469/E469</f>
        <v>1</v>
      </c>
      <c r="I469" s="58">
        <f t="shared" si="26"/>
        <v>1</v>
      </c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ALL469"/>
      <c r="ALM469"/>
      <c r="ALN469"/>
      <c r="ALO469"/>
      <c r="ALP469"/>
      <c r="ALQ469"/>
      <c r="ALR469"/>
      <c r="ALS469"/>
      <c r="ALT469"/>
      <c r="ALU469"/>
      <c r="ALV469"/>
      <c r="ALW469"/>
      <c r="ALX469"/>
      <c r="ALY469"/>
      <c r="ALZ469"/>
      <c r="AMA469"/>
      <c r="AMB469"/>
      <c r="AMC469"/>
      <c r="AMD469"/>
      <c r="AME469"/>
      <c r="AMF469"/>
      <c r="AMG469"/>
      <c r="AMH469"/>
      <c r="AMI469"/>
      <c r="AMJ469"/>
    </row>
    <row r="470" spans="1:1024" s="55" customFormat="1">
      <c r="A470" s="55">
        <v>37</v>
      </c>
      <c r="B470" s="55" t="s">
        <v>20</v>
      </c>
      <c r="C470" s="56" t="s">
        <v>194</v>
      </c>
      <c r="E470" s="57">
        <v>15000</v>
      </c>
      <c r="F470" s="57">
        <v>15000</v>
      </c>
      <c r="G470" s="57">
        <v>15000</v>
      </c>
      <c r="H470" s="58">
        <f t="shared" si="27"/>
        <v>1</v>
      </c>
      <c r="I470" s="58">
        <f t="shared" si="26"/>
        <v>1</v>
      </c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ALL470"/>
      <c r="ALM470"/>
      <c r="ALN470"/>
      <c r="ALO470"/>
      <c r="ALP470"/>
      <c r="ALQ470"/>
      <c r="ALR470"/>
      <c r="ALS470"/>
      <c r="ALT470"/>
      <c r="ALU470"/>
      <c r="ALV470"/>
      <c r="ALW470"/>
      <c r="ALX470"/>
      <c r="ALY470"/>
      <c r="ALZ470"/>
      <c r="AMA470"/>
      <c r="AMB470"/>
      <c r="AMC470"/>
      <c r="AMD470"/>
      <c r="AME470"/>
      <c r="AMF470"/>
      <c r="AMG470"/>
      <c r="AMH470"/>
      <c r="AMI470"/>
      <c r="AMJ470"/>
    </row>
    <row r="471" spans="1:1024" s="55" customFormat="1">
      <c r="A471" s="55">
        <v>372</v>
      </c>
      <c r="B471" s="55" t="s">
        <v>195</v>
      </c>
      <c r="C471" s="56" t="s">
        <v>194</v>
      </c>
      <c r="E471" s="57">
        <v>15000</v>
      </c>
      <c r="F471" s="57">
        <v>15000</v>
      </c>
      <c r="G471" s="57">
        <v>15000</v>
      </c>
      <c r="H471" s="58">
        <f t="shared" si="27"/>
        <v>1</v>
      </c>
      <c r="I471" s="58">
        <f t="shared" si="26"/>
        <v>1</v>
      </c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ALL471"/>
      <c r="ALM471"/>
      <c r="ALN471"/>
      <c r="ALO471"/>
      <c r="ALP471"/>
      <c r="ALQ471"/>
      <c r="ALR471"/>
      <c r="ALS471"/>
      <c r="ALT471"/>
      <c r="ALU471"/>
      <c r="ALV471"/>
      <c r="ALW471"/>
      <c r="ALX471"/>
      <c r="ALY471"/>
      <c r="ALZ471"/>
      <c r="AMA471"/>
      <c r="AMB471"/>
      <c r="AMC471"/>
      <c r="AMD471"/>
      <c r="AME471"/>
      <c r="AMF471"/>
      <c r="AMG471"/>
      <c r="AMH471"/>
      <c r="AMI471"/>
      <c r="AMJ471"/>
    </row>
    <row r="472" spans="1:1024" s="49" customFormat="1">
      <c r="A472" s="49" t="s">
        <v>197</v>
      </c>
      <c r="C472" s="51"/>
      <c r="E472" s="52">
        <f>SUM(E474)</f>
        <v>80000</v>
      </c>
      <c r="F472" s="52">
        <f>SUM(F474)</f>
        <v>80000</v>
      </c>
      <c r="G472" s="52">
        <f>SUM(G474)</f>
        <v>80000</v>
      </c>
      <c r="H472" s="53">
        <f t="shared" si="27"/>
        <v>1</v>
      </c>
      <c r="I472" s="53">
        <f t="shared" si="26"/>
        <v>1</v>
      </c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ALL472"/>
      <c r="ALM472"/>
      <c r="ALN472"/>
      <c r="ALO472"/>
      <c r="ALP472"/>
      <c r="ALQ472"/>
      <c r="ALR472"/>
      <c r="ALS472"/>
      <c r="ALT472"/>
      <c r="ALU472"/>
      <c r="ALV472"/>
      <c r="ALW472"/>
      <c r="ALX472"/>
      <c r="ALY472"/>
      <c r="ALZ472"/>
      <c r="AMA472"/>
      <c r="AMB472"/>
      <c r="AMC472"/>
      <c r="AMD472"/>
      <c r="AME472"/>
      <c r="AMF472"/>
      <c r="AMG472"/>
      <c r="AMH472"/>
      <c r="AMI472"/>
      <c r="AMJ472"/>
    </row>
    <row r="473" spans="1:1024" s="55" customFormat="1">
      <c r="A473" s="55" t="s">
        <v>17</v>
      </c>
      <c r="C473" s="56"/>
      <c r="E473" s="57">
        <v>80000</v>
      </c>
      <c r="F473" s="57">
        <v>80000</v>
      </c>
      <c r="G473" s="57">
        <v>80000</v>
      </c>
      <c r="H473" s="58">
        <f t="shared" si="27"/>
        <v>1</v>
      </c>
      <c r="I473" s="58">
        <f t="shared" si="26"/>
        <v>1</v>
      </c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ALL473"/>
      <c r="ALM473"/>
      <c r="ALN473"/>
      <c r="ALO473"/>
      <c r="ALP473"/>
      <c r="ALQ473"/>
      <c r="ALR473"/>
      <c r="ALS473"/>
      <c r="ALT473"/>
      <c r="ALU473"/>
      <c r="ALV473"/>
      <c r="ALW473"/>
      <c r="ALX473"/>
      <c r="ALY473"/>
      <c r="ALZ473"/>
      <c r="AMA473"/>
      <c r="AMB473"/>
      <c r="AMC473"/>
      <c r="AMD473"/>
      <c r="AME473"/>
      <c r="AMF473"/>
      <c r="AMG473"/>
      <c r="AMH473"/>
      <c r="AMI473"/>
      <c r="AMJ473"/>
    </row>
    <row r="474" spans="1:1024" s="55" customFormat="1">
      <c r="A474" s="55">
        <v>3</v>
      </c>
      <c r="B474" s="55" t="s">
        <v>18</v>
      </c>
      <c r="C474" s="56" t="s">
        <v>194</v>
      </c>
      <c r="E474" s="57">
        <v>80000</v>
      </c>
      <c r="F474" s="57">
        <v>80000</v>
      </c>
      <c r="G474" s="57">
        <v>80000</v>
      </c>
      <c r="H474" s="58">
        <f t="shared" si="27"/>
        <v>1</v>
      </c>
      <c r="I474" s="58">
        <f t="shared" si="26"/>
        <v>1</v>
      </c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ALL474"/>
      <c r="ALM474"/>
      <c r="ALN474"/>
      <c r="ALO474"/>
      <c r="ALP474"/>
      <c r="ALQ474"/>
      <c r="ALR474"/>
      <c r="ALS474"/>
      <c r="ALT474"/>
      <c r="ALU474"/>
      <c r="ALV474"/>
      <c r="ALW474"/>
      <c r="ALX474"/>
      <c r="ALY474"/>
      <c r="ALZ474"/>
      <c r="AMA474"/>
      <c r="AMB474"/>
      <c r="AMC474"/>
      <c r="AMD474"/>
      <c r="AME474"/>
      <c r="AMF474"/>
      <c r="AMG474"/>
      <c r="AMH474"/>
      <c r="AMI474"/>
      <c r="AMJ474"/>
    </row>
    <row r="475" spans="1:1024" s="55" customFormat="1">
      <c r="A475" s="55">
        <v>37</v>
      </c>
      <c r="B475" s="55" t="s">
        <v>20</v>
      </c>
      <c r="C475" s="56" t="s">
        <v>194</v>
      </c>
      <c r="E475" s="57">
        <v>80000</v>
      </c>
      <c r="F475" s="57">
        <v>80000</v>
      </c>
      <c r="G475" s="57">
        <v>80000</v>
      </c>
      <c r="H475" s="58">
        <f t="shared" si="27"/>
        <v>1</v>
      </c>
      <c r="I475" s="58">
        <f t="shared" si="26"/>
        <v>1</v>
      </c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ALL475"/>
      <c r="ALM475"/>
      <c r="ALN475"/>
      <c r="ALO475"/>
      <c r="ALP475"/>
      <c r="ALQ475"/>
      <c r="ALR475"/>
      <c r="ALS475"/>
      <c r="ALT475"/>
      <c r="ALU475"/>
      <c r="ALV475"/>
      <c r="ALW475"/>
      <c r="ALX475"/>
      <c r="ALY475"/>
      <c r="ALZ475"/>
      <c r="AMA475"/>
      <c r="AMB475"/>
      <c r="AMC475"/>
      <c r="AMD475"/>
      <c r="AME475"/>
      <c r="AMF475"/>
      <c r="AMG475"/>
      <c r="AMH475"/>
      <c r="AMI475"/>
      <c r="AMJ475"/>
    </row>
    <row r="476" spans="1:1024" s="55" customFormat="1">
      <c r="A476" s="55">
        <v>372</v>
      </c>
      <c r="B476" s="55" t="s">
        <v>195</v>
      </c>
      <c r="C476" s="56" t="s">
        <v>194</v>
      </c>
      <c r="E476" s="57">
        <v>80000</v>
      </c>
      <c r="F476" s="57">
        <v>80000</v>
      </c>
      <c r="G476" s="57">
        <v>80000</v>
      </c>
      <c r="H476" s="58">
        <f t="shared" si="27"/>
        <v>1</v>
      </c>
      <c r="I476" s="58">
        <f t="shared" si="26"/>
        <v>1</v>
      </c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ALL476"/>
      <c r="ALM476"/>
      <c r="ALN476"/>
      <c r="ALO476"/>
      <c r="ALP476"/>
      <c r="ALQ476"/>
      <c r="ALR476"/>
      <c r="ALS476"/>
      <c r="ALT476"/>
      <c r="ALU476"/>
      <c r="ALV476"/>
      <c r="ALW476"/>
      <c r="ALX476"/>
      <c r="ALY476"/>
      <c r="ALZ476"/>
      <c r="AMA476"/>
      <c r="AMB476"/>
      <c r="AMC476"/>
      <c r="AMD476"/>
      <c r="AME476"/>
      <c r="AMF476"/>
      <c r="AMG476"/>
      <c r="AMH476"/>
      <c r="AMI476"/>
      <c r="AMJ476"/>
    </row>
    <row r="477" spans="1:1024" s="49" customFormat="1">
      <c r="A477" s="49" t="s">
        <v>198</v>
      </c>
      <c r="C477" s="51"/>
      <c r="E477" s="52">
        <v>5000</v>
      </c>
      <c r="F477" s="52">
        <v>5000</v>
      </c>
      <c r="G477" s="52">
        <v>5000</v>
      </c>
      <c r="H477" s="53">
        <f t="shared" si="27"/>
        <v>1</v>
      </c>
      <c r="I477" s="53">
        <f t="shared" si="26"/>
        <v>1</v>
      </c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ALL477"/>
      <c r="ALM477"/>
      <c r="ALN477"/>
      <c r="ALO477"/>
      <c r="ALP477"/>
      <c r="ALQ477"/>
      <c r="ALR477"/>
      <c r="ALS477"/>
      <c r="ALT477"/>
      <c r="ALU477"/>
      <c r="ALV477"/>
      <c r="ALW477"/>
      <c r="ALX477"/>
      <c r="ALY477"/>
      <c r="ALZ477"/>
      <c r="AMA477"/>
      <c r="AMB477"/>
      <c r="AMC477"/>
      <c r="AMD477"/>
      <c r="AME477"/>
      <c r="AMF477"/>
      <c r="AMG477"/>
      <c r="AMH477"/>
      <c r="AMI477"/>
      <c r="AMJ477"/>
    </row>
    <row r="478" spans="1:1024" s="55" customFormat="1">
      <c r="A478" s="55" t="s">
        <v>17</v>
      </c>
      <c r="C478" s="56"/>
      <c r="E478" s="57">
        <v>5000</v>
      </c>
      <c r="F478" s="57">
        <v>5000</v>
      </c>
      <c r="G478" s="57">
        <v>5000</v>
      </c>
      <c r="H478" s="58">
        <f t="shared" si="27"/>
        <v>1</v>
      </c>
      <c r="I478" s="58">
        <f t="shared" si="26"/>
        <v>1</v>
      </c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ALL478"/>
      <c r="ALM478"/>
      <c r="ALN478"/>
      <c r="ALO478"/>
      <c r="ALP478"/>
      <c r="ALQ478"/>
      <c r="ALR478"/>
      <c r="ALS478"/>
      <c r="ALT478"/>
      <c r="ALU478"/>
      <c r="ALV478"/>
      <c r="ALW478"/>
      <c r="ALX478"/>
      <c r="ALY478"/>
      <c r="ALZ478"/>
      <c r="AMA478"/>
      <c r="AMB478"/>
      <c r="AMC478"/>
      <c r="AMD478"/>
      <c r="AME478"/>
      <c r="AMF478"/>
      <c r="AMG478"/>
      <c r="AMH478"/>
      <c r="AMI478"/>
      <c r="AMJ478"/>
    </row>
    <row r="479" spans="1:1024" s="55" customFormat="1">
      <c r="A479" s="55">
        <v>3</v>
      </c>
      <c r="B479" s="55" t="s">
        <v>18</v>
      </c>
      <c r="C479" s="56" t="s">
        <v>185</v>
      </c>
      <c r="E479" s="57">
        <v>5000</v>
      </c>
      <c r="F479" s="57">
        <v>5000</v>
      </c>
      <c r="G479" s="57">
        <v>5000</v>
      </c>
      <c r="H479" s="58">
        <f t="shared" si="27"/>
        <v>1</v>
      </c>
      <c r="I479" s="58">
        <f t="shared" si="26"/>
        <v>1</v>
      </c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ALL479"/>
      <c r="ALM479"/>
      <c r="ALN479"/>
      <c r="ALO479"/>
      <c r="ALP479"/>
      <c r="ALQ479"/>
      <c r="ALR479"/>
      <c r="ALS479"/>
      <c r="ALT479"/>
      <c r="ALU479"/>
      <c r="ALV479"/>
      <c r="ALW479"/>
      <c r="ALX479"/>
      <c r="ALY479"/>
      <c r="ALZ479"/>
      <c r="AMA479"/>
      <c r="AMB479"/>
      <c r="AMC479"/>
      <c r="AMD479"/>
      <c r="AME479"/>
      <c r="AMF479"/>
      <c r="AMG479"/>
      <c r="AMH479"/>
      <c r="AMI479"/>
      <c r="AMJ479"/>
    </row>
    <row r="480" spans="1:1024" s="55" customFormat="1">
      <c r="A480" s="55">
        <v>36</v>
      </c>
      <c r="B480" s="55" t="s">
        <v>190</v>
      </c>
      <c r="C480" s="56" t="s">
        <v>185</v>
      </c>
      <c r="E480" s="57">
        <v>5000</v>
      </c>
      <c r="F480" s="57">
        <v>5000</v>
      </c>
      <c r="G480" s="57">
        <v>5000</v>
      </c>
      <c r="H480" s="58">
        <f t="shared" si="27"/>
        <v>1</v>
      </c>
      <c r="I480" s="58">
        <f t="shared" si="26"/>
        <v>1</v>
      </c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ALL480"/>
      <c r="ALM480"/>
      <c r="ALN480"/>
      <c r="ALO480"/>
      <c r="ALP480"/>
      <c r="ALQ480"/>
      <c r="ALR480"/>
      <c r="ALS480"/>
      <c r="ALT480"/>
      <c r="ALU480"/>
      <c r="ALV480"/>
      <c r="ALW480"/>
      <c r="ALX480"/>
      <c r="ALY480"/>
      <c r="ALZ480"/>
      <c r="AMA480"/>
      <c r="AMB480"/>
      <c r="AMC480"/>
      <c r="AMD480"/>
      <c r="AME480"/>
      <c r="AMF480"/>
      <c r="AMG480"/>
      <c r="AMH480"/>
      <c r="AMI480"/>
      <c r="AMJ480"/>
    </row>
    <row r="481" spans="1:1024" s="55" customFormat="1">
      <c r="A481" s="55">
        <v>363</v>
      </c>
      <c r="B481" s="55" t="s">
        <v>192</v>
      </c>
      <c r="C481" s="56" t="s">
        <v>185</v>
      </c>
      <c r="E481" s="57">
        <v>5000</v>
      </c>
      <c r="F481" s="57">
        <v>5000</v>
      </c>
      <c r="G481" s="57">
        <v>5000</v>
      </c>
      <c r="H481" s="58">
        <f t="shared" si="27"/>
        <v>1</v>
      </c>
      <c r="I481" s="58">
        <f t="shared" si="26"/>
        <v>1</v>
      </c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ALL481"/>
      <c r="ALM481"/>
      <c r="ALN481"/>
      <c r="ALO481"/>
      <c r="ALP481"/>
      <c r="ALQ481"/>
      <c r="ALR481"/>
      <c r="ALS481"/>
      <c r="ALT481"/>
      <c r="ALU481"/>
      <c r="ALV481"/>
      <c r="ALW481"/>
      <c r="ALX481"/>
      <c r="ALY481"/>
      <c r="ALZ481"/>
      <c r="AMA481"/>
      <c r="AMB481"/>
      <c r="AMC481"/>
      <c r="AMD481"/>
      <c r="AME481"/>
      <c r="AMF481"/>
      <c r="AMG481"/>
      <c r="AMH481"/>
      <c r="AMI481"/>
      <c r="AMJ481"/>
    </row>
    <row r="482" spans="1:1024" s="43" customFormat="1" ht="15.75">
      <c r="A482" s="43" t="s">
        <v>199</v>
      </c>
      <c r="C482" s="76"/>
      <c r="E482" s="46">
        <f>SUM(E483)</f>
        <v>182000</v>
      </c>
      <c r="F482" s="46">
        <f>SUM(F483)</f>
        <v>182000</v>
      </c>
      <c r="G482" s="46">
        <f>SUM(G483)</f>
        <v>182000</v>
      </c>
      <c r="H482" s="47">
        <f t="shared" si="27"/>
        <v>1</v>
      </c>
      <c r="I482" s="47">
        <f t="shared" ref="I482:I508" si="28">G482/F482</f>
        <v>1</v>
      </c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ALL482"/>
      <c r="ALM482"/>
      <c r="ALN482"/>
      <c r="ALO482"/>
      <c r="ALP482"/>
      <c r="ALQ482"/>
      <c r="ALR482"/>
      <c r="ALS482"/>
      <c r="ALT482"/>
      <c r="ALU482"/>
      <c r="ALV482"/>
      <c r="ALW482"/>
      <c r="ALX482"/>
      <c r="ALY482"/>
      <c r="ALZ482"/>
      <c r="AMA482"/>
      <c r="AMB482"/>
      <c r="AMC482"/>
      <c r="AMD482"/>
      <c r="AME482"/>
      <c r="AMF482"/>
      <c r="AMG482"/>
      <c r="AMH482"/>
      <c r="AMI482"/>
      <c r="AMJ482"/>
    </row>
    <row r="483" spans="1:1024" s="66" customFormat="1">
      <c r="A483" s="66" t="s">
        <v>200</v>
      </c>
      <c r="C483" s="67"/>
      <c r="E483" s="68">
        <f>SUM(E485,)</f>
        <v>182000</v>
      </c>
      <c r="F483" s="68">
        <f>SUM(F485,)</f>
        <v>182000</v>
      </c>
      <c r="G483" s="68">
        <f>SUM(G485,)</f>
        <v>182000</v>
      </c>
      <c r="H483" s="53">
        <f t="shared" si="27"/>
        <v>1</v>
      </c>
      <c r="I483" s="53">
        <f t="shared" si="28"/>
        <v>1</v>
      </c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ALL483"/>
      <c r="ALM483"/>
      <c r="ALN483"/>
      <c r="ALO483"/>
      <c r="ALP483"/>
      <c r="ALQ483"/>
      <c r="ALR483"/>
      <c r="ALS483"/>
      <c r="ALT483"/>
      <c r="ALU483"/>
      <c r="ALV483"/>
      <c r="ALW483"/>
      <c r="ALX483"/>
      <c r="ALY483"/>
      <c r="ALZ483"/>
      <c r="AMA483"/>
      <c r="AMB483"/>
      <c r="AMC483"/>
      <c r="AMD483"/>
      <c r="AME483"/>
      <c r="AMF483"/>
      <c r="AMG483"/>
      <c r="AMH483"/>
      <c r="AMI483"/>
      <c r="AMJ483"/>
    </row>
    <row r="484" spans="1:1024" s="71" customFormat="1">
      <c r="A484" s="71" t="s">
        <v>23</v>
      </c>
      <c r="C484" s="72"/>
      <c r="E484" s="73">
        <v>182000</v>
      </c>
      <c r="F484" s="73">
        <v>182000</v>
      </c>
      <c r="G484" s="73">
        <v>182000</v>
      </c>
      <c r="H484" s="58">
        <f t="shared" si="27"/>
        <v>1</v>
      </c>
      <c r="I484" s="58">
        <f t="shared" si="28"/>
        <v>1</v>
      </c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ALL484"/>
      <c r="ALM484"/>
      <c r="ALN484"/>
      <c r="ALO484"/>
      <c r="ALP484"/>
      <c r="ALQ484"/>
      <c r="ALR484"/>
      <c r="ALS484"/>
      <c r="ALT484"/>
      <c r="ALU484"/>
      <c r="ALV484"/>
      <c r="ALW484"/>
      <c r="ALX484"/>
      <c r="ALY484"/>
      <c r="ALZ484"/>
      <c r="AMA484"/>
      <c r="AMB484"/>
      <c r="AMC484"/>
      <c r="AMD484"/>
      <c r="AME484"/>
      <c r="AMF484"/>
      <c r="AMG484"/>
      <c r="AMH484"/>
      <c r="AMI484"/>
      <c r="AMJ484"/>
    </row>
    <row r="485" spans="1:1024" s="71" customFormat="1">
      <c r="A485" s="71">
        <v>3</v>
      </c>
      <c r="B485" s="71" t="s">
        <v>18</v>
      </c>
      <c r="C485" s="1" t="s">
        <v>24</v>
      </c>
      <c r="E485" s="73">
        <f>SUM(E486)</f>
        <v>182000</v>
      </c>
      <c r="F485" s="73">
        <v>182000</v>
      </c>
      <c r="G485" s="73">
        <v>182000</v>
      </c>
      <c r="H485" s="58">
        <f t="shared" si="27"/>
        <v>1</v>
      </c>
      <c r="I485" s="58">
        <f t="shared" si="28"/>
        <v>1</v>
      </c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ALL485"/>
      <c r="ALM485"/>
      <c r="ALN485"/>
      <c r="ALO485"/>
      <c r="ALP485"/>
      <c r="ALQ485"/>
      <c r="ALR485"/>
      <c r="ALS485"/>
      <c r="ALT485"/>
      <c r="ALU485"/>
      <c r="ALV485"/>
      <c r="ALW485"/>
      <c r="ALX485"/>
      <c r="ALY485"/>
      <c r="ALZ485"/>
      <c r="AMA485"/>
      <c r="AMB485"/>
      <c r="AMC485"/>
      <c r="AMD485"/>
      <c r="AME485"/>
      <c r="AMF485"/>
      <c r="AMG485"/>
      <c r="AMH485"/>
      <c r="AMI485"/>
      <c r="AMJ485"/>
    </row>
    <row r="486" spans="1:1024" s="71" customFormat="1">
      <c r="A486" s="71">
        <v>38</v>
      </c>
      <c r="B486" s="71" t="s">
        <v>201</v>
      </c>
      <c r="C486" s="1" t="s">
        <v>24</v>
      </c>
      <c r="E486" s="73">
        <f>SUM(E487)</f>
        <v>182000</v>
      </c>
      <c r="F486" s="73">
        <v>182000</v>
      </c>
      <c r="G486" s="73">
        <v>182000</v>
      </c>
      <c r="H486" s="58">
        <f t="shared" si="27"/>
        <v>1</v>
      </c>
      <c r="I486" s="58">
        <f t="shared" si="28"/>
        <v>1</v>
      </c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ALL486"/>
      <c r="ALM486"/>
      <c r="ALN486"/>
      <c r="ALO486"/>
      <c r="ALP486"/>
      <c r="ALQ486"/>
      <c r="ALR486"/>
      <c r="ALS486"/>
      <c r="ALT486"/>
      <c r="ALU486"/>
      <c r="ALV486"/>
      <c r="ALW486"/>
      <c r="ALX486"/>
      <c r="ALY486"/>
      <c r="ALZ486"/>
      <c r="AMA486"/>
      <c r="AMB486"/>
      <c r="AMC486"/>
      <c r="AMD486"/>
      <c r="AME486"/>
      <c r="AMF486"/>
      <c r="AMG486"/>
      <c r="AMH486"/>
      <c r="AMI486"/>
      <c r="AMJ486"/>
    </row>
    <row r="487" spans="1:1024" s="71" customFormat="1">
      <c r="A487" s="71">
        <v>381</v>
      </c>
      <c r="B487" s="71" t="s">
        <v>202</v>
      </c>
      <c r="C487" s="1" t="s">
        <v>24</v>
      </c>
      <c r="E487" s="73">
        <v>182000</v>
      </c>
      <c r="F487" s="73">
        <v>182000</v>
      </c>
      <c r="G487" s="73">
        <v>182000</v>
      </c>
      <c r="H487" s="58">
        <f t="shared" si="27"/>
        <v>1</v>
      </c>
      <c r="I487" s="58">
        <f t="shared" si="28"/>
        <v>1</v>
      </c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ALL487"/>
      <c r="ALM487"/>
      <c r="ALN487"/>
      <c r="ALO487"/>
      <c r="ALP487"/>
      <c r="ALQ487"/>
      <c r="ALR487"/>
      <c r="ALS487"/>
      <c r="ALT487"/>
      <c r="ALU487"/>
      <c r="ALV487"/>
      <c r="ALW487"/>
      <c r="ALX487"/>
      <c r="ALY487"/>
      <c r="ALZ487"/>
      <c r="AMA487"/>
      <c r="AMB487"/>
      <c r="AMC487"/>
      <c r="AMD487"/>
      <c r="AME487"/>
      <c r="AMF487"/>
      <c r="AMG487"/>
      <c r="AMH487"/>
      <c r="AMI487"/>
      <c r="AMJ487"/>
    </row>
    <row r="488" spans="1:1024" s="43" customFormat="1" ht="15.75">
      <c r="A488" s="43" t="s">
        <v>203</v>
      </c>
      <c r="C488" s="76"/>
      <c r="E488" s="46">
        <f>SUM(E489,E494,E499,E504,E509,E514)</f>
        <v>527000</v>
      </c>
      <c r="F488" s="46">
        <f>SUM(F489,F494,F499,F504,F509,F514)</f>
        <v>5077000</v>
      </c>
      <c r="G488" s="46">
        <f>SUM(G489,G494,G499,G504,G509,G514)</f>
        <v>5077000</v>
      </c>
      <c r="H488" s="47">
        <f t="shared" si="27"/>
        <v>9.6337760910815931</v>
      </c>
      <c r="I488" s="47">
        <f t="shared" si="28"/>
        <v>1</v>
      </c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ALL488"/>
      <c r="ALM488"/>
      <c r="ALN488"/>
      <c r="ALO488"/>
      <c r="ALP488"/>
      <c r="ALQ488"/>
      <c r="ALR488"/>
      <c r="ALS488"/>
      <c r="ALT488"/>
      <c r="ALU488"/>
      <c r="ALV488"/>
      <c r="ALW488"/>
      <c r="ALX488"/>
      <c r="ALY488"/>
      <c r="ALZ488"/>
      <c r="AMA488"/>
      <c r="AMB488"/>
      <c r="AMC488"/>
      <c r="AMD488"/>
      <c r="AME488"/>
      <c r="AMF488"/>
      <c r="AMG488"/>
      <c r="AMH488"/>
      <c r="AMI488"/>
      <c r="AMJ488"/>
    </row>
    <row r="489" spans="1:1024" s="49" customFormat="1">
      <c r="A489" s="49" t="s">
        <v>204</v>
      </c>
      <c r="C489" s="51"/>
      <c r="E489" s="52">
        <v>30000</v>
      </c>
      <c r="F489" s="52">
        <v>30000</v>
      </c>
      <c r="G489" s="52">
        <v>30000</v>
      </c>
      <c r="H489" s="53">
        <f t="shared" si="27"/>
        <v>1</v>
      </c>
      <c r="I489" s="53">
        <f t="shared" si="28"/>
        <v>1</v>
      </c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ALL489"/>
      <c r="ALM489"/>
      <c r="ALN489"/>
      <c r="ALO489"/>
      <c r="ALP489"/>
      <c r="ALQ489"/>
      <c r="ALR489"/>
      <c r="ALS489"/>
      <c r="ALT489"/>
      <c r="ALU489"/>
      <c r="ALV489"/>
      <c r="ALW489"/>
      <c r="ALX489"/>
      <c r="ALY489"/>
      <c r="ALZ489"/>
      <c r="AMA489"/>
      <c r="AMB489"/>
      <c r="AMC489"/>
      <c r="AMD489"/>
      <c r="AME489"/>
      <c r="AMF489"/>
      <c r="AMG489"/>
      <c r="AMH489"/>
      <c r="AMI489"/>
      <c r="AMJ489"/>
    </row>
    <row r="490" spans="1:1024" s="55" customFormat="1">
      <c r="A490" s="55" t="s">
        <v>23</v>
      </c>
      <c r="B490" s="85"/>
      <c r="C490" s="56"/>
      <c r="E490" s="57">
        <v>30000</v>
      </c>
      <c r="F490" s="57">
        <v>30000</v>
      </c>
      <c r="G490" s="57">
        <v>30000</v>
      </c>
      <c r="H490" s="58">
        <f t="shared" si="27"/>
        <v>1</v>
      </c>
      <c r="I490" s="58">
        <f t="shared" si="28"/>
        <v>1</v>
      </c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ALL490"/>
      <c r="ALM490"/>
      <c r="ALN490"/>
      <c r="ALO490"/>
      <c r="ALP490"/>
      <c r="ALQ490"/>
      <c r="ALR490"/>
      <c r="ALS490"/>
      <c r="ALT490"/>
      <c r="ALU490"/>
      <c r="ALV490"/>
      <c r="ALW490"/>
      <c r="ALX490"/>
      <c r="ALY490"/>
      <c r="ALZ490"/>
      <c r="AMA490"/>
      <c r="AMB490"/>
      <c r="AMC490"/>
      <c r="AMD490"/>
      <c r="AME490"/>
      <c r="AMF490"/>
      <c r="AMG490"/>
      <c r="AMH490"/>
      <c r="AMI490"/>
      <c r="AMJ490"/>
    </row>
    <row r="491" spans="1:1024" s="55" customFormat="1">
      <c r="A491" s="55">
        <v>3</v>
      </c>
      <c r="B491" s="55" t="s">
        <v>18</v>
      </c>
      <c r="C491" s="56" t="s">
        <v>205</v>
      </c>
      <c r="E491" s="57">
        <v>30000</v>
      </c>
      <c r="F491" s="57">
        <v>30000</v>
      </c>
      <c r="G491" s="57">
        <v>30000</v>
      </c>
      <c r="H491" s="58">
        <f t="shared" si="27"/>
        <v>1</v>
      </c>
      <c r="I491" s="58">
        <f t="shared" si="28"/>
        <v>1</v>
      </c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ALL491"/>
      <c r="ALM491"/>
      <c r="ALN491"/>
      <c r="ALO491"/>
      <c r="ALP491"/>
      <c r="ALQ491"/>
      <c r="ALR491"/>
      <c r="ALS491"/>
      <c r="ALT491"/>
      <c r="ALU491"/>
      <c r="ALV491"/>
      <c r="ALW491"/>
      <c r="ALX491"/>
      <c r="ALY491"/>
      <c r="ALZ491"/>
      <c r="AMA491"/>
      <c r="AMB491"/>
      <c r="AMC491"/>
      <c r="AMD491"/>
      <c r="AME491"/>
      <c r="AMF491"/>
      <c r="AMG491"/>
      <c r="AMH491"/>
      <c r="AMI491"/>
      <c r="AMJ491"/>
    </row>
    <row r="492" spans="1:1024" s="55" customFormat="1">
      <c r="A492" s="55">
        <v>32</v>
      </c>
      <c r="B492" s="55" t="s">
        <v>42</v>
      </c>
      <c r="C492" s="56" t="s">
        <v>205</v>
      </c>
      <c r="E492" s="57">
        <v>30000</v>
      </c>
      <c r="F492" s="57">
        <v>30000</v>
      </c>
      <c r="G492" s="57">
        <v>30000</v>
      </c>
      <c r="H492" s="58">
        <f t="shared" si="27"/>
        <v>1</v>
      </c>
      <c r="I492" s="58">
        <f t="shared" si="28"/>
        <v>1</v>
      </c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ALL492"/>
      <c r="ALM492"/>
      <c r="ALN492"/>
      <c r="ALO492"/>
      <c r="ALP492"/>
      <c r="ALQ492"/>
      <c r="ALR492"/>
      <c r="ALS492"/>
      <c r="ALT492"/>
      <c r="ALU492"/>
      <c r="ALV492"/>
      <c r="ALW492"/>
      <c r="ALX492"/>
      <c r="ALY492"/>
      <c r="ALZ492"/>
      <c r="AMA492"/>
      <c r="AMB492"/>
      <c r="AMC492"/>
      <c r="AMD492"/>
      <c r="AME492"/>
      <c r="AMF492"/>
      <c r="AMG492"/>
      <c r="AMH492"/>
      <c r="AMI492"/>
      <c r="AMJ492"/>
    </row>
    <row r="493" spans="1:1024" s="55" customFormat="1">
      <c r="A493" s="55">
        <v>329</v>
      </c>
      <c r="B493" s="55" t="s">
        <v>59</v>
      </c>
      <c r="C493" s="56" t="s">
        <v>205</v>
      </c>
      <c r="E493" s="57">
        <v>30000</v>
      </c>
      <c r="F493" s="57">
        <v>30000</v>
      </c>
      <c r="G493" s="57">
        <v>30000</v>
      </c>
      <c r="H493" s="58">
        <f t="shared" si="27"/>
        <v>1</v>
      </c>
      <c r="I493" s="58">
        <f t="shared" si="28"/>
        <v>1</v>
      </c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ALL493"/>
      <c r="ALM493"/>
      <c r="ALN493"/>
      <c r="ALO493"/>
      <c r="ALP493"/>
      <c r="ALQ493"/>
      <c r="ALR493"/>
      <c r="ALS493"/>
      <c r="ALT493"/>
      <c r="ALU493"/>
      <c r="ALV493"/>
      <c r="ALW493"/>
      <c r="ALX493"/>
      <c r="ALY493"/>
      <c r="ALZ493"/>
      <c r="AMA493"/>
      <c r="AMB493"/>
      <c r="AMC493"/>
      <c r="AMD493"/>
      <c r="AME493"/>
      <c r="AMF493"/>
      <c r="AMG493"/>
      <c r="AMH493"/>
      <c r="AMI493"/>
      <c r="AMJ493"/>
    </row>
    <row r="494" spans="1:1024" s="66" customFormat="1">
      <c r="A494" s="66" t="s">
        <v>206</v>
      </c>
      <c r="C494" s="67"/>
      <c r="E494" s="68">
        <f>SUM(E496)</f>
        <v>7000</v>
      </c>
      <c r="F494" s="68">
        <f>SUM(F496)</f>
        <v>7000</v>
      </c>
      <c r="G494" s="68">
        <f>SUM(G496)</f>
        <v>7000</v>
      </c>
      <c r="H494" s="53">
        <f t="shared" si="27"/>
        <v>1</v>
      </c>
      <c r="I494" s="53">
        <f t="shared" si="28"/>
        <v>1</v>
      </c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ALL494"/>
      <c r="ALM494"/>
      <c r="ALN494"/>
      <c r="ALO494"/>
      <c r="ALP494"/>
      <c r="ALQ494"/>
      <c r="ALR494"/>
      <c r="ALS494"/>
      <c r="ALT494"/>
      <c r="ALU494"/>
      <c r="ALV494"/>
      <c r="ALW494"/>
      <c r="ALX494"/>
      <c r="ALY494"/>
      <c r="ALZ494"/>
      <c r="AMA494"/>
      <c r="AMB494"/>
      <c r="AMC494"/>
      <c r="AMD494"/>
      <c r="AME494"/>
      <c r="AMF494"/>
      <c r="AMG494"/>
      <c r="AMH494"/>
      <c r="AMI494"/>
      <c r="AMJ494"/>
    </row>
    <row r="495" spans="1:1024" s="71" customFormat="1">
      <c r="A495" s="71" t="s">
        <v>23</v>
      </c>
      <c r="B495" s="86"/>
      <c r="C495" s="72"/>
      <c r="E495" s="73">
        <v>7000</v>
      </c>
      <c r="F495" s="73">
        <v>7000</v>
      </c>
      <c r="G495" s="73">
        <v>7000</v>
      </c>
      <c r="H495" s="58">
        <f t="shared" si="27"/>
        <v>1</v>
      </c>
      <c r="I495" s="58">
        <f t="shared" si="28"/>
        <v>1</v>
      </c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ALL495"/>
      <c r="ALM495"/>
      <c r="ALN495"/>
      <c r="ALO495"/>
      <c r="ALP495"/>
      <c r="ALQ495"/>
      <c r="ALR495"/>
      <c r="ALS495"/>
      <c r="ALT495"/>
      <c r="ALU495"/>
      <c r="ALV495"/>
      <c r="ALW495"/>
      <c r="ALX495"/>
      <c r="ALY495"/>
      <c r="ALZ495"/>
      <c r="AMA495"/>
      <c r="AMB495"/>
      <c r="AMC495"/>
      <c r="AMD495"/>
      <c r="AME495"/>
      <c r="AMF495"/>
      <c r="AMG495"/>
      <c r="AMH495"/>
      <c r="AMI495"/>
      <c r="AMJ495"/>
    </row>
    <row r="496" spans="1:1024" s="71" customFormat="1">
      <c r="A496" s="71">
        <v>3</v>
      </c>
      <c r="B496" s="71" t="s">
        <v>18</v>
      </c>
      <c r="C496" s="1" t="s">
        <v>205</v>
      </c>
      <c r="E496" s="73">
        <f>SUM(E497)</f>
        <v>7000</v>
      </c>
      <c r="F496" s="73">
        <v>7000</v>
      </c>
      <c r="G496" s="73">
        <v>7000</v>
      </c>
      <c r="H496" s="58">
        <f t="shared" si="27"/>
        <v>1</v>
      </c>
      <c r="I496" s="58">
        <f t="shared" si="28"/>
        <v>1</v>
      </c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ALL496"/>
      <c r="ALM496"/>
      <c r="ALN496"/>
      <c r="ALO496"/>
      <c r="ALP496"/>
      <c r="ALQ496"/>
      <c r="ALR496"/>
      <c r="ALS496"/>
      <c r="ALT496"/>
      <c r="ALU496"/>
      <c r="ALV496"/>
      <c r="ALW496"/>
      <c r="ALX496"/>
      <c r="ALY496"/>
      <c r="ALZ496"/>
      <c r="AMA496"/>
      <c r="AMB496"/>
      <c r="AMC496"/>
      <c r="AMD496"/>
      <c r="AME496"/>
      <c r="AMF496"/>
      <c r="AMG496"/>
      <c r="AMH496"/>
      <c r="AMI496"/>
      <c r="AMJ496"/>
    </row>
    <row r="497" spans="1:1024" s="71" customFormat="1">
      <c r="A497" s="71">
        <v>38</v>
      </c>
      <c r="B497" s="71" t="s">
        <v>25</v>
      </c>
      <c r="C497" s="1" t="s">
        <v>205</v>
      </c>
      <c r="E497" s="73">
        <f>SUM(E498)</f>
        <v>7000</v>
      </c>
      <c r="F497" s="73">
        <v>7000</v>
      </c>
      <c r="G497" s="73">
        <v>7000</v>
      </c>
      <c r="H497" s="58">
        <f t="shared" si="27"/>
        <v>1</v>
      </c>
      <c r="I497" s="58">
        <f t="shared" si="28"/>
        <v>1</v>
      </c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ALL497"/>
      <c r="ALM497"/>
      <c r="ALN497"/>
      <c r="ALO497"/>
      <c r="ALP497"/>
      <c r="ALQ497"/>
      <c r="ALR497"/>
      <c r="ALS497"/>
      <c r="ALT497"/>
      <c r="ALU497"/>
      <c r="ALV497"/>
      <c r="ALW497"/>
      <c r="ALX497"/>
      <c r="ALY497"/>
      <c r="ALZ497"/>
      <c r="AMA497"/>
      <c r="AMB497"/>
      <c r="AMC497"/>
      <c r="AMD497"/>
      <c r="AME497"/>
      <c r="AMF497"/>
      <c r="AMG497"/>
      <c r="AMH497"/>
      <c r="AMI497"/>
      <c r="AMJ497"/>
    </row>
    <row r="498" spans="1:1024" s="71" customFormat="1">
      <c r="A498" s="71">
        <v>381</v>
      </c>
      <c r="B498" s="71" t="s">
        <v>26</v>
      </c>
      <c r="C498" s="1" t="s">
        <v>205</v>
      </c>
      <c r="E498" s="73">
        <v>7000</v>
      </c>
      <c r="F498" s="73">
        <v>7000</v>
      </c>
      <c r="G498" s="73">
        <v>7000</v>
      </c>
      <c r="H498" s="58">
        <f t="shared" si="27"/>
        <v>1</v>
      </c>
      <c r="I498" s="58">
        <f t="shared" si="28"/>
        <v>1</v>
      </c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ALL498"/>
      <c r="ALM498"/>
      <c r="ALN498"/>
      <c r="ALO498"/>
      <c r="ALP498"/>
      <c r="ALQ498"/>
      <c r="ALR498"/>
      <c r="ALS498"/>
      <c r="ALT498"/>
      <c r="ALU498"/>
      <c r="ALV498"/>
      <c r="ALW498"/>
      <c r="ALX498"/>
      <c r="ALY498"/>
      <c r="ALZ498"/>
      <c r="AMA498"/>
      <c r="AMB498"/>
      <c r="AMC498"/>
      <c r="AMD498"/>
      <c r="AME498"/>
      <c r="AMF498"/>
      <c r="AMG498"/>
      <c r="AMH498"/>
      <c r="AMI498"/>
      <c r="AMJ498"/>
    </row>
    <row r="499" spans="1:1024" s="49" customFormat="1">
      <c r="A499" s="49" t="s">
        <v>207</v>
      </c>
      <c r="C499" s="51"/>
      <c r="E499" s="52">
        <f>SUM(E501)</f>
        <v>20000</v>
      </c>
      <c r="F499" s="52">
        <f>SUM(F501)</f>
        <v>20000</v>
      </c>
      <c r="G499" s="52">
        <f>SUM(G501)</f>
        <v>20000</v>
      </c>
      <c r="H499" s="53">
        <f t="shared" si="27"/>
        <v>1</v>
      </c>
      <c r="I499" s="53">
        <f t="shared" si="28"/>
        <v>1</v>
      </c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ALL499"/>
      <c r="ALM499"/>
      <c r="ALN499"/>
      <c r="ALO499"/>
      <c r="ALP499"/>
      <c r="ALQ499"/>
      <c r="ALR499"/>
      <c r="ALS499"/>
      <c r="ALT499"/>
      <c r="ALU499"/>
      <c r="ALV499"/>
      <c r="ALW499"/>
      <c r="ALX499"/>
      <c r="ALY499"/>
      <c r="ALZ499"/>
      <c r="AMA499"/>
      <c r="AMB499"/>
      <c r="AMC499"/>
      <c r="AMD499"/>
      <c r="AME499"/>
      <c r="AMF499"/>
      <c r="AMG499"/>
      <c r="AMH499"/>
      <c r="AMI499"/>
      <c r="AMJ499"/>
    </row>
    <row r="500" spans="1:1024" s="55" customFormat="1">
      <c r="A500" s="55" t="s">
        <v>23</v>
      </c>
      <c r="C500" s="56"/>
      <c r="E500" s="57">
        <v>20000</v>
      </c>
      <c r="F500" s="57">
        <v>20000</v>
      </c>
      <c r="G500" s="57">
        <v>20000</v>
      </c>
      <c r="H500" s="58">
        <f t="shared" si="27"/>
        <v>1</v>
      </c>
      <c r="I500" s="58">
        <f t="shared" si="28"/>
        <v>1</v>
      </c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ALL500"/>
      <c r="ALM500"/>
      <c r="ALN500"/>
      <c r="ALO500"/>
      <c r="ALP500"/>
      <c r="ALQ500"/>
      <c r="ALR500"/>
      <c r="ALS500"/>
      <c r="ALT500"/>
      <c r="ALU500"/>
      <c r="ALV500"/>
      <c r="ALW500"/>
      <c r="ALX500"/>
      <c r="ALY500"/>
      <c r="ALZ500"/>
      <c r="AMA500"/>
      <c r="AMB500"/>
      <c r="AMC500"/>
      <c r="AMD500"/>
      <c r="AME500"/>
      <c r="AMF500"/>
      <c r="AMG500"/>
      <c r="AMH500"/>
      <c r="AMI500"/>
      <c r="AMJ500"/>
    </row>
    <row r="501" spans="1:1024" s="55" customFormat="1">
      <c r="A501" s="55">
        <v>3</v>
      </c>
      <c r="B501" s="55" t="s">
        <v>18</v>
      </c>
      <c r="C501" s="1" t="s">
        <v>205</v>
      </c>
      <c r="E501" s="57">
        <f>SUM(E502)</f>
        <v>20000</v>
      </c>
      <c r="F501" s="57">
        <v>20000</v>
      </c>
      <c r="G501" s="57">
        <v>20000</v>
      </c>
      <c r="H501" s="58">
        <f t="shared" si="27"/>
        <v>1</v>
      </c>
      <c r="I501" s="58">
        <f t="shared" si="28"/>
        <v>1</v>
      </c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ALL501"/>
      <c r="ALM501"/>
      <c r="ALN501"/>
      <c r="ALO501"/>
      <c r="ALP501"/>
      <c r="ALQ501"/>
      <c r="ALR501"/>
      <c r="ALS501"/>
      <c r="ALT501"/>
      <c r="ALU501"/>
      <c r="ALV501"/>
      <c r="ALW501"/>
      <c r="ALX501"/>
      <c r="ALY501"/>
      <c r="ALZ501"/>
      <c r="AMA501"/>
      <c r="AMB501"/>
      <c r="AMC501"/>
      <c r="AMD501"/>
      <c r="AME501"/>
      <c r="AMF501"/>
      <c r="AMG501"/>
      <c r="AMH501"/>
      <c r="AMI501"/>
      <c r="AMJ501"/>
    </row>
    <row r="502" spans="1:1024" s="55" customFormat="1">
      <c r="A502" s="55">
        <v>32</v>
      </c>
      <c r="B502" s="55" t="s">
        <v>46</v>
      </c>
      <c r="C502" s="1" t="s">
        <v>205</v>
      </c>
      <c r="E502" s="57">
        <f>SUM(E503)</f>
        <v>20000</v>
      </c>
      <c r="F502" s="57">
        <v>20000</v>
      </c>
      <c r="G502" s="57">
        <v>20000</v>
      </c>
      <c r="H502" s="58">
        <f t="shared" si="27"/>
        <v>1</v>
      </c>
      <c r="I502" s="58">
        <f t="shared" si="28"/>
        <v>1</v>
      </c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ALL502"/>
      <c r="ALM502"/>
      <c r="ALN502"/>
      <c r="ALO502"/>
      <c r="ALP502"/>
      <c r="ALQ502"/>
      <c r="ALR502"/>
      <c r="ALS502"/>
      <c r="ALT502"/>
      <c r="ALU502"/>
      <c r="ALV502"/>
      <c r="ALW502"/>
      <c r="ALX502"/>
      <c r="ALY502"/>
      <c r="ALZ502"/>
      <c r="AMA502"/>
      <c r="AMB502"/>
      <c r="AMC502"/>
      <c r="AMD502"/>
      <c r="AME502"/>
      <c r="AMF502"/>
      <c r="AMG502"/>
      <c r="AMH502"/>
      <c r="AMI502"/>
      <c r="AMJ502"/>
    </row>
    <row r="503" spans="1:1024" s="55" customFormat="1">
      <c r="A503" s="55">
        <v>329</v>
      </c>
      <c r="B503" s="55" t="s">
        <v>29</v>
      </c>
      <c r="C503" s="1" t="s">
        <v>205</v>
      </c>
      <c r="E503" s="57">
        <v>20000</v>
      </c>
      <c r="F503" s="57">
        <v>20000</v>
      </c>
      <c r="G503" s="57">
        <v>20000</v>
      </c>
      <c r="H503" s="58">
        <f t="shared" si="27"/>
        <v>1</v>
      </c>
      <c r="I503" s="58">
        <f t="shared" si="28"/>
        <v>1</v>
      </c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ALL503"/>
      <c r="ALM503"/>
      <c r="ALN503"/>
      <c r="ALO503"/>
      <c r="ALP503"/>
      <c r="ALQ503"/>
      <c r="ALR503"/>
      <c r="ALS503"/>
      <c r="ALT503"/>
      <c r="ALU503"/>
      <c r="ALV503"/>
      <c r="ALW503"/>
      <c r="ALX503"/>
      <c r="ALY503"/>
      <c r="ALZ503"/>
      <c r="AMA503"/>
      <c r="AMB503"/>
      <c r="AMC503"/>
      <c r="AMD503"/>
      <c r="AME503"/>
      <c r="AMF503"/>
      <c r="AMG503"/>
      <c r="AMH503"/>
      <c r="AMI503"/>
      <c r="AMJ503"/>
    </row>
    <row r="504" spans="1:1024" s="49" customFormat="1">
      <c r="A504" s="49" t="s">
        <v>208</v>
      </c>
      <c r="C504" s="51"/>
      <c r="E504" s="52">
        <f>SUM(E506)</f>
        <v>20000</v>
      </c>
      <c r="F504" s="52">
        <f>SUM(F506)</f>
        <v>20000</v>
      </c>
      <c r="G504" s="52">
        <f>SUM(G506)</f>
        <v>20000</v>
      </c>
      <c r="H504" s="53">
        <f t="shared" si="27"/>
        <v>1</v>
      </c>
      <c r="I504" s="53">
        <f t="shared" si="28"/>
        <v>1</v>
      </c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ALL504"/>
      <c r="ALM504"/>
      <c r="ALN504"/>
      <c r="ALO504"/>
      <c r="ALP504"/>
      <c r="ALQ504"/>
      <c r="ALR504"/>
      <c r="ALS504"/>
      <c r="ALT504"/>
      <c r="ALU504"/>
      <c r="ALV504"/>
      <c r="ALW504"/>
      <c r="ALX504"/>
      <c r="ALY504"/>
      <c r="ALZ504"/>
      <c r="AMA504"/>
      <c r="AMB504"/>
      <c r="AMC504"/>
      <c r="AMD504"/>
      <c r="AME504"/>
      <c r="AMF504"/>
      <c r="AMG504"/>
      <c r="AMH504"/>
      <c r="AMI504"/>
      <c r="AMJ504"/>
    </row>
    <row r="505" spans="1:1024" s="55" customFormat="1">
      <c r="A505" s="55" t="s">
        <v>23</v>
      </c>
      <c r="C505" s="56"/>
      <c r="E505" s="57">
        <v>20000</v>
      </c>
      <c r="F505" s="57">
        <v>20000</v>
      </c>
      <c r="G505" s="57">
        <v>20000</v>
      </c>
      <c r="H505" s="58">
        <f t="shared" si="27"/>
        <v>1</v>
      </c>
      <c r="I505" s="58">
        <f t="shared" si="28"/>
        <v>1</v>
      </c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ALL505"/>
      <c r="ALM505"/>
      <c r="ALN505"/>
      <c r="ALO505"/>
      <c r="ALP505"/>
      <c r="ALQ505"/>
      <c r="ALR505"/>
      <c r="ALS505"/>
      <c r="ALT505"/>
      <c r="ALU505"/>
      <c r="ALV505"/>
      <c r="ALW505"/>
      <c r="ALX505"/>
      <c r="ALY505"/>
      <c r="ALZ505"/>
      <c r="AMA505"/>
      <c r="AMB505"/>
      <c r="AMC505"/>
      <c r="AMD505"/>
      <c r="AME505"/>
      <c r="AMF505"/>
      <c r="AMG505"/>
      <c r="AMH505"/>
      <c r="AMI505"/>
      <c r="AMJ505"/>
    </row>
    <row r="506" spans="1:1024" s="55" customFormat="1">
      <c r="A506" s="55">
        <v>3</v>
      </c>
      <c r="B506" s="55" t="s">
        <v>18</v>
      </c>
      <c r="C506" s="56" t="s">
        <v>209</v>
      </c>
      <c r="E506" s="57">
        <f>SUM(E507)</f>
        <v>20000</v>
      </c>
      <c r="F506" s="57">
        <v>20000</v>
      </c>
      <c r="G506" s="57">
        <v>20000</v>
      </c>
      <c r="H506" s="58">
        <f t="shared" si="27"/>
        <v>1</v>
      </c>
      <c r="I506" s="58">
        <f t="shared" si="28"/>
        <v>1</v>
      </c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ALL506"/>
      <c r="ALM506"/>
      <c r="ALN506"/>
      <c r="ALO506"/>
      <c r="ALP506"/>
      <c r="ALQ506"/>
      <c r="ALR506"/>
      <c r="ALS506"/>
      <c r="ALT506"/>
      <c r="ALU506"/>
      <c r="ALV506"/>
      <c r="ALW506"/>
      <c r="ALX506"/>
      <c r="ALY506"/>
      <c r="ALZ506"/>
      <c r="AMA506"/>
      <c r="AMB506"/>
      <c r="AMC506"/>
      <c r="AMD506"/>
      <c r="AME506"/>
      <c r="AMF506"/>
      <c r="AMG506"/>
      <c r="AMH506"/>
      <c r="AMI506"/>
      <c r="AMJ506"/>
    </row>
    <row r="507" spans="1:1024" s="55" customFormat="1">
      <c r="A507" s="55">
        <v>38</v>
      </c>
      <c r="B507" s="55" t="s">
        <v>25</v>
      </c>
      <c r="C507" s="56" t="s">
        <v>209</v>
      </c>
      <c r="E507" s="57">
        <f>SUM(E508)</f>
        <v>20000</v>
      </c>
      <c r="F507" s="57">
        <v>20000</v>
      </c>
      <c r="G507" s="57">
        <v>20000</v>
      </c>
      <c r="H507" s="58">
        <f t="shared" si="27"/>
        <v>1</v>
      </c>
      <c r="I507" s="58">
        <f t="shared" si="28"/>
        <v>1</v>
      </c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ALL507"/>
      <c r="ALM507"/>
      <c r="ALN507"/>
      <c r="ALO507"/>
      <c r="ALP507"/>
      <c r="ALQ507"/>
      <c r="ALR507"/>
      <c r="ALS507"/>
      <c r="ALT507"/>
      <c r="ALU507"/>
      <c r="ALV507"/>
      <c r="ALW507"/>
      <c r="ALX507"/>
      <c r="ALY507"/>
      <c r="ALZ507"/>
      <c r="AMA507"/>
      <c r="AMB507"/>
      <c r="AMC507"/>
      <c r="AMD507"/>
      <c r="AME507"/>
      <c r="AMF507"/>
      <c r="AMG507"/>
      <c r="AMH507"/>
      <c r="AMI507"/>
      <c r="AMJ507"/>
    </row>
    <row r="508" spans="1:1024" s="55" customFormat="1">
      <c r="A508" s="55">
        <v>386</v>
      </c>
      <c r="B508" s="55" t="s">
        <v>210</v>
      </c>
      <c r="C508" s="56" t="s">
        <v>209</v>
      </c>
      <c r="E508" s="57">
        <v>20000</v>
      </c>
      <c r="F508" s="57">
        <v>20000</v>
      </c>
      <c r="G508" s="57">
        <v>20000</v>
      </c>
      <c r="H508" s="58">
        <f t="shared" si="27"/>
        <v>1</v>
      </c>
      <c r="I508" s="58">
        <f t="shared" si="28"/>
        <v>1</v>
      </c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ALL508"/>
      <c r="ALM508"/>
      <c r="ALN508"/>
      <c r="ALO508"/>
      <c r="ALP508"/>
      <c r="ALQ508"/>
      <c r="ALR508"/>
      <c r="ALS508"/>
      <c r="ALT508"/>
      <c r="ALU508"/>
      <c r="ALV508"/>
      <c r="ALW508"/>
      <c r="ALX508"/>
      <c r="ALY508"/>
      <c r="ALZ508"/>
      <c r="AMA508"/>
      <c r="AMB508"/>
      <c r="AMC508"/>
      <c r="AMD508"/>
      <c r="AME508"/>
      <c r="AMF508"/>
      <c r="AMG508"/>
      <c r="AMH508"/>
      <c r="AMI508"/>
      <c r="AMJ508"/>
    </row>
    <row r="509" spans="1:1024" s="49" customFormat="1">
      <c r="A509" s="49" t="s">
        <v>211</v>
      </c>
      <c r="C509" s="51"/>
      <c r="E509" s="52">
        <v>450000</v>
      </c>
      <c r="F509" s="52">
        <v>0</v>
      </c>
      <c r="G509" s="52">
        <v>0</v>
      </c>
      <c r="H509" s="53">
        <f t="shared" si="27"/>
        <v>0</v>
      </c>
      <c r="I509" s="53">
        <v>0</v>
      </c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ALL509"/>
      <c r="ALM509"/>
      <c r="ALN509"/>
      <c r="ALO509"/>
      <c r="ALP509"/>
      <c r="ALQ509"/>
      <c r="ALR509"/>
      <c r="ALS509"/>
      <c r="ALT509"/>
      <c r="ALU509"/>
      <c r="ALV509"/>
      <c r="ALW509"/>
      <c r="ALX509"/>
      <c r="ALY509"/>
      <c r="ALZ509"/>
      <c r="AMA509"/>
      <c r="AMB509"/>
      <c r="AMC509"/>
      <c r="AMD509"/>
      <c r="AME509"/>
      <c r="AMF509"/>
      <c r="AMG509"/>
      <c r="AMH509"/>
      <c r="AMI509"/>
      <c r="AMJ509"/>
    </row>
    <row r="510" spans="1:1024" s="55" customFormat="1">
      <c r="A510" s="55" t="s">
        <v>71</v>
      </c>
      <c r="C510" s="56"/>
      <c r="E510" s="57">
        <v>450000</v>
      </c>
      <c r="F510" s="57">
        <v>0</v>
      </c>
      <c r="G510" s="57">
        <v>0</v>
      </c>
      <c r="H510" s="58">
        <f t="shared" si="27"/>
        <v>0</v>
      </c>
      <c r="I510" s="58">
        <v>0</v>
      </c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ALL510"/>
      <c r="ALM510"/>
      <c r="ALN510"/>
      <c r="ALO510"/>
      <c r="ALP510"/>
      <c r="ALQ510"/>
      <c r="ALR510"/>
      <c r="ALS510"/>
      <c r="ALT510"/>
      <c r="ALU510"/>
      <c r="ALV510"/>
      <c r="ALW510"/>
      <c r="ALX510"/>
      <c r="ALY510"/>
      <c r="ALZ510"/>
      <c r="AMA510"/>
      <c r="AMB510"/>
      <c r="AMC510"/>
      <c r="AMD510"/>
      <c r="AME510"/>
      <c r="AMF510"/>
      <c r="AMG510"/>
      <c r="AMH510"/>
      <c r="AMI510"/>
      <c r="AMJ510"/>
    </row>
    <row r="511" spans="1:1024" s="55" customFormat="1">
      <c r="A511" s="55">
        <v>4</v>
      </c>
      <c r="B511" s="55" t="s">
        <v>18</v>
      </c>
      <c r="C511" s="56" t="s">
        <v>205</v>
      </c>
      <c r="E511" s="57">
        <v>450000</v>
      </c>
      <c r="F511" s="57">
        <v>0</v>
      </c>
      <c r="G511" s="57">
        <v>0</v>
      </c>
      <c r="H511" s="58">
        <f t="shared" si="27"/>
        <v>0</v>
      </c>
      <c r="I511" s="58">
        <v>0</v>
      </c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ALL511"/>
      <c r="ALM511"/>
      <c r="ALN511"/>
      <c r="ALO511"/>
      <c r="ALP511"/>
      <c r="ALQ511"/>
      <c r="ALR511"/>
      <c r="ALS511"/>
      <c r="ALT511"/>
      <c r="ALU511"/>
      <c r="ALV511"/>
      <c r="ALW511"/>
      <c r="ALX511"/>
      <c r="ALY511"/>
      <c r="ALZ511"/>
      <c r="AMA511"/>
      <c r="AMB511"/>
      <c r="AMC511"/>
      <c r="AMD511"/>
      <c r="AME511"/>
      <c r="AMF511"/>
      <c r="AMG511"/>
      <c r="AMH511"/>
      <c r="AMI511"/>
      <c r="AMJ511"/>
    </row>
    <row r="512" spans="1:1024" s="55" customFormat="1">
      <c r="A512" s="55">
        <v>42</v>
      </c>
      <c r="B512" s="55" t="s">
        <v>25</v>
      </c>
      <c r="C512" s="56" t="s">
        <v>205</v>
      </c>
      <c r="E512" s="57">
        <v>450000</v>
      </c>
      <c r="F512" s="57">
        <v>0</v>
      </c>
      <c r="G512" s="57">
        <v>0</v>
      </c>
      <c r="H512" s="58">
        <f t="shared" si="27"/>
        <v>0</v>
      </c>
      <c r="I512" s="58">
        <v>0</v>
      </c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ALL512"/>
      <c r="ALM512"/>
      <c r="ALN512"/>
      <c r="ALO512"/>
      <c r="ALP512"/>
      <c r="ALQ512"/>
      <c r="ALR512"/>
      <c r="ALS512"/>
      <c r="ALT512"/>
      <c r="ALU512"/>
      <c r="ALV512"/>
      <c r="ALW512"/>
      <c r="ALX512"/>
      <c r="ALY512"/>
      <c r="ALZ512"/>
      <c r="AMA512"/>
      <c r="AMB512"/>
      <c r="AMC512"/>
      <c r="AMD512"/>
      <c r="AME512"/>
      <c r="AMF512"/>
      <c r="AMG512"/>
      <c r="AMH512"/>
      <c r="AMI512"/>
      <c r="AMJ512"/>
    </row>
    <row r="513" spans="1:1024" s="55" customFormat="1">
      <c r="A513" s="55">
        <v>421</v>
      </c>
      <c r="B513" s="55" t="s">
        <v>210</v>
      </c>
      <c r="C513" s="56" t="s">
        <v>205</v>
      </c>
      <c r="E513" s="57">
        <v>450000</v>
      </c>
      <c r="F513" s="57">
        <v>0</v>
      </c>
      <c r="G513" s="57">
        <v>0</v>
      </c>
      <c r="H513" s="58">
        <f t="shared" si="27"/>
        <v>0</v>
      </c>
      <c r="I513" s="58">
        <v>0</v>
      </c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ALL513"/>
      <c r="ALM513"/>
      <c r="ALN513"/>
      <c r="ALO513"/>
      <c r="ALP513"/>
      <c r="ALQ513"/>
      <c r="ALR513"/>
      <c r="ALS513"/>
      <c r="ALT513"/>
      <c r="ALU513"/>
      <c r="ALV513"/>
      <c r="ALW513"/>
      <c r="ALX513"/>
      <c r="ALY513"/>
      <c r="ALZ513"/>
      <c r="AMA513"/>
      <c r="AMB513"/>
      <c r="AMC513"/>
      <c r="AMD513"/>
      <c r="AME513"/>
      <c r="AMF513"/>
      <c r="AMG513"/>
      <c r="AMH513"/>
      <c r="AMI513"/>
      <c r="AMJ513"/>
    </row>
    <row r="514" spans="1:1024" s="49" customFormat="1">
      <c r="A514" s="49" t="s">
        <v>212</v>
      </c>
      <c r="C514" s="51"/>
      <c r="E514" s="52">
        <v>0</v>
      </c>
      <c r="F514" s="52">
        <v>5000000</v>
      </c>
      <c r="G514" s="52">
        <v>5000000</v>
      </c>
      <c r="H514" s="53">
        <v>0</v>
      </c>
      <c r="I514" s="53">
        <f t="shared" ref="I514:I545" si="29">G514/F514</f>
        <v>1</v>
      </c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ALL514"/>
      <c r="ALM514"/>
      <c r="ALN514"/>
      <c r="ALO514"/>
      <c r="ALP514"/>
      <c r="ALQ514"/>
      <c r="ALR514"/>
      <c r="ALS514"/>
      <c r="ALT514"/>
      <c r="ALU514"/>
      <c r="ALV514"/>
      <c r="ALW514"/>
      <c r="ALX514"/>
      <c r="ALY514"/>
      <c r="ALZ514"/>
      <c r="AMA514"/>
      <c r="AMB514"/>
      <c r="AMC514"/>
      <c r="AMD514"/>
      <c r="AME514"/>
      <c r="AMF514"/>
      <c r="AMG514"/>
      <c r="AMH514"/>
      <c r="AMI514"/>
      <c r="AMJ514"/>
    </row>
    <row r="515" spans="1:1024" s="55" customFormat="1">
      <c r="A515" s="55" t="s">
        <v>213</v>
      </c>
      <c r="C515" s="56"/>
      <c r="E515" s="57">
        <v>0</v>
      </c>
      <c r="F515" s="57">
        <v>5000000</v>
      </c>
      <c r="G515" s="57">
        <v>5000000</v>
      </c>
      <c r="H515" s="58">
        <v>0</v>
      </c>
      <c r="I515" s="58">
        <f t="shared" si="29"/>
        <v>1</v>
      </c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ALL515"/>
      <c r="ALM515"/>
      <c r="ALN515"/>
      <c r="ALO515"/>
      <c r="ALP515"/>
      <c r="ALQ515"/>
      <c r="ALR515"/>
      <c r="ALS515"/>
      <c r="ALT515"/>
      <c r="ALU515"/>
      <c r="ALV515"/>
      <c r="ALW515"/>
      <c r="ALX515"/>
      <c r="ALY515"/>
      <c r="ALZ515"/>
      <c r="AMA515"/>
      <c r="AMB515"/>
      <c r="AMC515"/>
      <c r="AMD515"/>
      <c r="AME515"/>
      <c r="AMF515"/>
      <c r="AMG515"/>
      <c r="AMH515"/>
      <c r="AMI515"/>
      <c r="AMJ515"/>
    </row>
    <row r="516" spans="1:1024" s="55" customFormat="1">
      <c r="A516" s="55">
        <v>4</v>
      </c>
      <c r="B516" s="55" t="s">
        <v>18</v>
      </c>
      <c r="C516" s="56" t="s">
        <v>205</v>
      </c>
      <c r="E516" s="57">
        <v>0</v>
      </c>
      <c r="F516" s="57">
        <v>5000000</v>
      </c>
      <c r="G516" s="57">
        <v>5000000</v>
      </c>
      <c r="H516" s="58">
        <v>0</v>
      </c>
      <c r="I516" s="58">
        <f t="shared" si="29"/>
        <v>1</v>
      </c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ALL516"/>
      <c r="ALM516"/>
      <c r="ALN516"/>
      <c r="ALO516"/>
      <c r="ALP516"/>
      <c r="ALQ516"/>
      <c r="ALR516"/>
      <c r="ALS516"/>
      <c r="ALT516"/>
      <c r="ALU516"/>
      <c r="ALV516"/>
      <c r="ALW516"/>
      <c r="ALX516"/>
      <c r="ALY516"/>
      <c r="ALZ516"/>
      <c r="AMA516"/>
      <c r="AMB516"/>
      <c r="AMC516"/>
      <c r="AMD516"/>
      <c r="AME516"/>
      <c r="AMF516"/>
      <c r="AMG516"/>
      <c r="AMH516"/>
      <c r="AMI516"/>
      <c r="AMJ516"/>
    </row>
    <row r="517" spans="1:1024" s="55" customFormat="1">
      <c r="A517" s="55">
        <v>42</v>
      </c>
      <c r="B517" s="55" t="s">
        <v>25</v>
      </c>
      <c r="C517" s="56" t="s">
        <v>205</v>
      </c>
      <c r="E517" s="57">
        <v>0</v>
      </c>
      <c r="F517" s="57">
        <v>5000000</v>
      </c>
      <c r="G517" s="57">
        <v>5000000</v>
      </c>
      <c r="H517" s="58">
        <v>0</v>
      </c>
      <c r="I517" s="58">
        <f t="shared" si="29"/>
        <v>1</v>
      </c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ALL517"/>
      <c r="ALM517"/>
      <c r="ALN517"/>
      <c r="ALO517"/>
      <c r="ALP517"/>
      <c r="ALQ517"/>
      <c r="ALR517"/>
      <c r="ALS517"/>
      <c r="ALT517"/>
      <c r="ALU517"/>
      <c r="ALV517"/>
      <c r="ALW517"/>
      <c r="ALX517"/>
      <c r="ALY517"/>
      <c r="ALZ517"/>
      <c r="AMA517"/>
      <c r="AMB517"/>
      <c r="AMC517"/>
      <c r="AMD517"/>
      <c r="AME517"/>
      <c r="AMF517"/>
      <c r="AMG517"/>
      <c r="AMH517"/>
      <c r="AMI517"/>
      <c r="AMJ517"/>
    </row>
    <row r="518" spans="1:1024" s="55" customFormat="1">
      <c r="A518" s="55">
        <v>421</v>
      </c>
      <c r="B518" s="55" t="s">
        <v>210</v>
      </c>
      <c r="C518" s="56" t="s">
        <v>205</v>
      </c>
      <c r="E518" s="57">
        <v>0</v>
      </c>
      <c r="F518" s="57">
        <v>5000000</v>
      </c>
      <c r="G518" s="57">
        <v>5000000</v>
      </c>
      <c r="H518" s="58">
        <v>0</v>
      </c>
      <c r="I518" s="58">
        <f t="shared" si="29"/>
        <v>1</v>
      </c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ALL518"/>
      <c r="ALM518"/>
      <c r="ALN518"/>
      <c r="ALO518"/>
      <c r="ALP518"/>
      <c r="ALQ518"/>
      <c r="ALR518"/>
      <c r="ALS518"/>
      <c r="ALT518"/>
      <c r="ALU518"/>
      <c r="ALV518"/>
      <c r="ALW518"/>
      <c r="ALX518"/>
      <c r="ALY518"/>
      <c r="ALZ518"/>
      <c r="AMA518"/>
      <c r="AMB518"/>
      <c r="AMC518"/>
      <c r="AMD518"/>
      <c r="AME518"/>
      <c r="AMF518"/>
      <c r="AMG518"/>
      <c r="AMH518"/>
      <c r="AMI518"/>
      <c r="AMJ518"/>
    </row>
    <row r="519" spans="1:1024" s="43" customFormat="1" ht="15.75">
      <c r="A519" s="43" t="s">
        <v>214</v>
      </c>
      <c r="C519" s="76"/>
      <c r="E519" s="46">
        <f>SUM(E520,E525,E530)</f>
        <v>106000</v>
      </c>
      <c r="F519" s="46">
        <f>SUM(F520,F525,F530)</f>
        <v>106000</v>
      </c>
      <c r="G519" s="46">
        <f>SUM(G520,G525,G530)</f>
        <v>106000</v>
      </c>
      <c r="H519" s="47">
        <f t="shared" ref="H519:H550" si="30">F519/E519</f>
        <v>1</v>
      </c>
      <c r="I519" s="47">
        <f t="shared" si="29"/>
        <v>1</v>
      </c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ALL519"/>
      <c r="ALM519"/>
      <c r="ALN519"/>
      <c r="ALO519"/>
      <c r="ALP519"/>
      <c r="ALQ519"/>
      <c r="ALR519"/>
      <c r="ALS519"/>
      <c r="ALT519"/>
      <c r="ALU519"/>
      <c r="ALV519"/>
      <c r="ALW519"/>
      <c r="ALX519"/>
      <c r="ALY519"/>
      <c r="ALZ519"/>
      <c r="AMA519"/>
      <c r="AMB519"/>
      <c r="AMC519"/>
      <c r="AMD519"/>
      <c r="AME519"/>
      <c r="AMF519"/>
      <c r="AMG519"/>
      <c r="AMH519"/>
      <c r="AMI519"/>
      <c r="AMJ519"/>
    </row>
    <row r="520" spans="1:1024" s="49" customFormat="1">
      <c r="A520" s="49" t="s">
        <v>215</v>
      </c>
      <c r="C520" s="51"/>
      <c r="E520" s="52">
        <f>SUM(E522)</f>
        <v>80000</v>
      </c>
      <c r="F520" s="52">
        <f>SUM(F522)</f>
        <v>80000</v>
      </c>
      <c r="G520" s="52">
        <f>SUM(G522)</f>
        <v>80000</v>
      </c>
      <c r="H520" s="53">
        <f t="shared" si="30"/>
        <v>1</v>
      </c>
      <c r="I520" s="53">
        <f t="shared" si="29"/>
        <v>1</v>
      </c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ALL520"/>
      <c r="ALM520"/>
      <c r="ALN520"/>
      <c r="ALO520"/>
      <c r="ALP520"/>
      <c r="ALQ520"/>
      <c r="ALR520"/>
      <c r="ALS520"/>
      <c r="ALT520"/>
      <c r="ALU520"/>
      <c r="ALV520"/>
      <c r="ALW520"/>
      <c r="ALX520"/>
      <c r="ALY520"/>
      <c r="ALZ520"/>
      <c r="AMA520"/>
      <c r="AMB520"/>
      <c r="AMC520"/>
      <c r="AMD520"/>
      <c r="AME520"/>
      <c r="AMF520"/>
      <c r="AMG520"/>
      <c r="AMH520"/>
      <c r="AMI520"/>
      <c r="AMJ520"/>
    </row>
    <row r="521" spans="1:1024" s="55" customFormat="1">
      <c r="A521" s="55" t="s">
        <v>216</v>
      </c>
      <c r="C521" s="56"/>
      <c r="E521" s="57">
        <v>80000</v>
      </c>
      <c r="F521" s="57">
        <v>80000</v>
      </c>
      <c r="G521" s="57">
        <v>80000</v>
      </c>
      <c r="H521" s="58">
        <f t="shared" si="30"/>
        <v>1</v>
      </c>
      <c r="I521" s="58">
        <f t="shared" si="29"/>
        <v>1</v>
      </c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ALL521"/>
      <c r="ALM521"/>
      <c r="ALN521"/>
      <c r="ALO521"/>
      <c r="ALP521"/>
      <c r="ALQ521"/>
      <c r="ALR521"/>
      <c r="ALS521"/>
      <c r="ALT521"/>
      <c r="ALU521"/>
      <c r="ALV521"/>
      <c r="ALW521"/>
      <c r="ALX521"/>
      <c r="ALY521"/>
      <c r="ALZ521"/>
      <c r="AMA521"/>
      <c r="AMB521"/>
      <c r="AMC521"/>
      <c r="AMD521"/>
      <c r="AME521"/>
      <c r="AMF521"/>
      <c r="AMG521"/>
      <c r="AMH521"/>
      <c r="AMI521"/>
      <c r="AMJ521"/>
    </row>
    <row r="522" spans="1:1024" s="55" customFormat="1">
      <c r="A522" s="55">
        <v>3</v>
      </c>
      <c r="B522" s="55" t="s">
        <v>18</v>
      </c>
      <c r="C522" s="56" t="s">
        <v>217</v>
      </c>
      <c r="E522" s="57">
        <f>SUM(E523)</f>
        <v>80000</v>
      </c>
      <c r="F522" s="57">
        <v>80000</v>
      </c>
      <c r="G522" s="57">
        <v>80000</v>
      </c>
      <c r="H522" s="58">
        <f t="shared" si="30"/>
        <v>1</v>
      </c>
      <c r="I522" s="58">
        <f t="shared" si="29"/>
        <v>1</v>
      </c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ALL522"/>
      <c r="ALM522"/>
      <c r="ALN522"/>
      <c r="ALO522"/>
      <c r="ALP522"/>
      <c r="ALQ522"/>
      <c r="ALR522"/>
      <c r="ALS522"/>
      <c r="ALT522"/>
      <c r="ALU522"/>
      <c r="ALV522"/>
      <c r="ALW522"/>
      <c r="ALX522"/>
      <c r="ALY522"/>
      <c r="ALZ522"/>
      <c r="AMA522"/>
      <c r="AMB522"/>
      <c r="AMC522"/>
      <c r="AMD522"/>
      <c r="AME522"/>
      <c r="AMF522"/>
      <c r="AMG522"/>
      <c r="AMH522"/>
      <c r="AMI522"/>
      <c r="AMJ522"/>
    </row>
    <row r="523" spans="1:1024" s="55" customFormat="1">
      <c r="A523" s="55">
        <v>37</v>
      </c>
      <c r="B523" s="55" t="s">
        <v>20</v>
      </c>
      <c r="C523" s="56" t="s">
        <v>217</v>
      </c>
      <c r="E523" s="57">
        <f>SUM(E524)</f>
        <v>80000</v>
      </c>
      <c r="F523" s="57">
        <v>80000</v>
      </c>
      <c r="G523" s="57">
        <v>80000</v>
      </c>
      <c r="H523" s="58">
        <f t="shared" si="30"/>
        <v>1</v>
      </c>
      <c r="I523" s="58">
        <f t="shared" si="29"/>
        <v>1</v>
      </c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ALL523"/>
      <c r="ALM523"/>
      <c r="ALN523"/>
      <c r="ALO523"/>
      <c r="ALP523"/>
      <c r="ALQ523"/>
      <c r="ALR523"/>
      <c r="ALS523"/>
      <c r="ALT523"/>
      <c r="ALU523"/>
      <c r="ALV523"/>
      <c r="ALW523"/>
      <c r="ALX523"/>
      <c r="ALY523"/>
      <c r="ALZ523"/>
      <c r="AMA523"/>
      <c r="AMB523"/>
      <c r="AMC523"/>
      <c r="AMD523"/>
      <c r="AME523"/>
      <c r="AMF523"/>
      <c r="AMG523"/>
      <c r="AMH523"/>
      <c r="AMI523"/>
      <c r="AMJ523"/>
    </row>
    <row r="524" spans="1:1024" s="55" customFormat="1">
      <c r="A524" s="55">
        <v>372</v>
      </c>
      <c r="B524" s="55" t="s">
        <v>195</v>
      </c>
      <c r="C524" s="56" t="s">
        <v>217</v>
      </c>
      <c r="E524" s="57">
        <v>80000</v>
      </c>
      <c r="F524" s="57">
        <v>80000</v>
      </c>
      <c r="G524" s="57">
        <v>80000</v>
      </c>
      <c r="H524" s="58">
        <f t="shared" si="30"/>
        <v>1</v>
      </c>
      <c r="I524" s="58">
        <f t="shared" si="29"/>
        <v>1</v>
      </c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ALL524"/>
      <c r="ALM524"/>
      <c r="ALN524"/>
      <c r="ALO524"/>
      <c r="ALP524"/>
      <c r="ALQ524"/>
      <c r="ALR524"/>
      <c r="ALS524"/>
      <c r="ALT524"/>
      <c r="ALU524"/>
      <c r="ALV524"/>
      <c r="ALW524"/>
      <c r="ALX524"/>
      <c r="ALY524"/>
      <c r="ALZ524"/>
      <c r="AMA524"/>
      <c r="AMB524"/>
      <c r="AMC524"/>
      <c r="AMD524"/>
      <c r="AME524"/>
      <c r="AMF524"/>
      <c r="AMG524"/>
      <c r="AMH524"/>
      <c r="AMI524"/>
      <c r="AMJ524"/>
    </row>
    <row r="525" spans="1:1024" s="49" customFormat="1">
      <c r="A525" s="49" t="s">
        <v>218</v>
      </c>
      <c r="C525" s="51"/>
      <c r="E525" s="52">
        <v>16000</v>
      </c>
      <c r="F525" s="52">
        <v>16000</v>
      </c>
      <c r="G525" s="52">
        <v>16000</v>
      </c>
      <c r="H525" s="53">
        <f t="shared" si="30"/>
        <v>1</v>
      </c>
      <c r="I525" s="53">
        <f t="shared" si="29"/>
        <v>1</v>
      </c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ALL525"/>
      <c r="ALM525"/>
      <c r="ALN525"/>
      <c r="ALO525"/>
      <c r="ALP525"/>
      <c r="ALQ525"/>
      <c r="ALR525"/>
      <c r="ALS525"/>
      <c r="ALT525"/>
      <c r="ALU525"/>
      <c r="ALV525"/>
      <c r="ALW525"/>
      <c r="ALX525"/>
      <c r="ALY525"/>
      <c r="ALZ525"/>
      <c r="AMA525"/>
      <c r="AMB525"/>
      <c r="AMC525"/>
      <c r="AMD525"/>
      <c r="AME525"/>
      <c r="AMF525"/>
      <c r="AMG525"/>
      <c r="AMH525"/>
      <c r="AMI525"/>
      <c r="AMJ525"/>
    </row>
    <row r="526" spans="1:1024" s="55" customFormat="1">
      <c r="A526" s="55" t="s">
        <v>219</v>
      </c>
      <c r="C526" s="56"/>
      <c r="E526" s="57">
        <v>16000</v>
      </c>
      <c r="F526" s="57">
        <v>16000</v>
      </c>
      <c r="G526" s="57">
        <v>16000</v>
      </c>
      <c r="H526" s="58">
        <f t="shared" si="30"/>
        <v>1</v>
      </c>
      <c r="I526" s="58">
        <f t="shared" si="29"/>
        <v>1</v>
      </c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ALL526"/>
      <c r="ALM526"/>
      <c r="ALN526"/>
      <c r="ALO526"/>
      <c r="ALP526"/>
      <c r="ALQ526"/>
      <c r="ALR526"/>
      <c r="ALS526"/>
      <c r="ALT526"/>
      <c r="ALU526"/>
      <c r="ALV526"/>
      <c r="ALW526"/>
      <c r="ALX526"/>
      <c r="ALY526"/>
      <c r="ALZ526"/>
      <c r="AMA526"/>
      <c r="AMB526"/>
      <c r="AMC526"/>
      <c r="AMD526"/>
      <c r="AME526"/>
      <c r="AMF526"/>
      <c r="AMG526"/>
      <c r="AMH526"/>
      <c r="AMI526"/>
      <c r="AMJ526"/>
    </row>
    <row r="527" spans="1:1024" s="55" customFormat="1">
      <c r="A527" s="55">
        <v>3</v>
      </c>
      <c r="B527" s="55" t="s">
        <v>18</v>
      </c>
      <c r="C527" s="56" t="s">
        <v>217</v>
      </c>
      <c r="E527" s="57">
        <v>16000</v>
      </c>
      <c r="F527" s="57">
        <v>16000</v>
      </c>
      <c r="G527" s="57">
        <v>16000</v>
      </c>
      <c r="H527" s="58">
        <f t="shared" si="30"/>
        <v>1</v>
      </c>
      <c r="I527" s="58">
        <f t="shared" si="29"/>
        <v>1</v>
      </c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ALL527"/>
      <c r="ALM527"/>
      <c r="ALN527"/>
      <c r="ALO527"/>
      <c r="ALP527"/>
      <c r="ALQ527"/>
      <c r="ALR527"/>
      <c r="ALS527"/>
      <c r="ALT527"/>
      <c r="ALU527"/>
      <c r="ALV527"/>
      <c r="ALW527"/>
      <c r="ALX527"/>
      <c r="ALY527"/>
      <c r="ALZ527"/>
      <c r="AMA527"/>
      <c r="AMB527"/>
      <c r="AMC527"/>
      <c r="AMD527"/>
      <c r="AME527"/>
      <c r="AMF527"/>
      <c r="AMG527"/>
      <c r="AMH527"/>
      <c r="AMI527"/>
      <c r="AMJ527"/>
    </row>
    <row r="528" spans="1:1024" s="55" customFormat="1">
      <c r="A528" s="55">
        <v>37</v>
      </c>
      <c r="B528" s="55" t="s">
        <v>20</v>
      </c>
      <c r="C528" s="56" t="s">
        <v>217</v>
      </c>
      <c r="E528" s="57">
        <v>16000</v>
      </c>
      <c r="F528" s="57">
        <v>16000</v>
      </c>
      <c r="G528" s="57">
        <v>16000</v>
      </c>
      <c r="H528" s="58">
        <f t="shared" si="30"/>
        <v>1</v>
      </c>
      <c r="I528" s="58">
        <f t="shared" si="29"/>
        <v>1</v>
      </c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ALL528"/>
      <c r="ALM528"/>
      <c r="ALN528"/>
      <c r="ALO528"/>
      <c r="ALP528"/>
      <c r="ALQ528"/>
      <c r="ALR528"/>
      <c r="ALS528"/>
      <c r="ALT528"/>
      <c r="ALU528"/>
      <c r="ALV528"/>
      <c r="ALW528"/>
      <c r="ALX528"/>
      <c r="ALY528"/>
      <c r="ALZ528"/>
      <c r="AMA528"/>
      <c r="AMB528"/>
      <c r="AMC528"/>
      <c r="AMD528"/>
      <c r="AME528"/>
      <c r="AMF528"/>
      <c r="AMG528"/>
      <c r="AMH528"/>
      <c r="AMI528"/>
      <c r="AMJ528"/>
    </row>
    <row r="529" spans="1:1024" s="55" customFormat="1">
      <c r="A529" s="55">
        <v>372</v>
      </c>
      <c r="B529" s="55" t="s">
        <v>195</v>
      </c>
      <c r="C529" s="56" t="s">
        <v>217</v>
      </c>
      <c r="D529" s="74"/>
      <c r="E529" s="57">
        <v>16000</v>
      </c>
      <c r="F529" s="57">
        <v>16000</v>
      </c>
      <c r="G529" s="57">
        <v>16000</v>
      </c>
      <c r="H529" s="58">
        <f t="shared" si="30"/>
        <v>1</v>
      </c>
      <c r="I529" s="58">
        <f t="shared" si="29"/>
        <v>1</v>
      </c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ALL529"/>
      <c r="ALM529"/>
      <c r="ALN529"/>
      <c r="ALO529"/>
      <c r="ALP529"/>
      <c r="ALQ529"/>
      <c r="ALR529"/>
      <c r="ALS529"/>
      <c r="ALT529"/>
      <c r="ALU529"/>
      <c r="ALV529"/>
      <c r="ALW529"/>
      <c r="ALX529"/>
      <c r="ALY529"/>
      <c r="ALZ529"/>
      <c r="AMA529"/>
      <c r="AMB529"/>
      <c r="AMC529"/>
      <c r="AMD529"/>
      <c r="AME529"/>
      <c r="AMF529"/>
      <c r="AMG529"/>
      <c r="AMH529"/>
      <c r="AMI529"/>
      <c r="AMJ529"/>
    </row>
    <row r="530" spans="1:1024" s="49" customFormat="1">
      <c r="A530" s="49" t="s">
        <v>220</v>
      </c>
      <c r="C530" s="51"/>
      <c r="E530" s="52">
        <f>SUM(E532)</f>
        <v>10000</v>
      </c>
      <c r="F530" s="52">
        <v>10000</v>
      </c>
      <c r="G530" s="52">
        <v>10000</v>
      </c>
      <c r="H530" s="53">
        <f t="shared" si="30"/>
        <v>1</v>
      </c>
      <c r="I530" s="53">
        <f t="shared" si="29"/>
        <v>1</v>
      </c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ALL530"/>
      <c r="ALM530"/>
      <c r="ALN530"/>
      <c r="ALO530"/>
      <c r="ALP530"/>
      <c r="ALQ530"/>
      <c r="ALR530"/>
      <c r="ALS530"/>
      <c r="ALT530"/>
      <c r="ALU530"/>
      <c r="ALV530"/>
      <c r="ALW530"/>
      <c r="ALX530"/>
      <c r="ALY530"/>
      <c r="ALZ530"/>
      <c r="AMA530"/>
      <c r="AMB530"/>
      <c r="AMC530"/>
      <c r="AMD530"/>
      <c r="AME530"/>
      <c r="AMF530"/>
      <c r="AMG530"/>
      <c r="AMH530"/>
      <c r="AMI530"/>
      <c r="AMJ530"/>
    </row>
    <row r="531" spans="1:1024" s="55" customFormat="1">
      <c r="A531" s="55" t="s">
        <v>23</v>
      </c>
      <c r="C531" s="56"/>
      <c r="E531" s="57">
        <v>10000</v>
      </c>
      <c r="F531" s="57">
        <v>10000</v>
      </c>
      <c r="G531" s="57">
        <v>10000</v>
      </c>
      <c r="H531" s="58">
        <f t="shared" si="30"/>
        <v>1</v>
      </c>
      <c r="I531" s="58">
        <f t="shared" si="29"/>
        <v>1</v>
      </c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ALL531"/>
      <c r="ALM531"/>
      <c r="ALN531"/>
      <c r="ALO531"/>
      <c r="ALP531"/>
      <c r="ALQ531"/>
      <c r="ALR531"/>
      <c r="ALS531"/>
      <c r="ALT531"/>
      <c r="ALU531"/>
      <c r="ALV531"/>
      <c r="ALW531"/>
      <c r="ALX531"/>
      <c r="ALY531"/>
      <c r="ALZ531"/>
      <c r="AMA531"/>
      <c r="AMB531"/>
      <c r="AMC531"/>
      <c r="AMD531"/>
      <c r="AME531"/>
      <c r="AMF531"/>
      <c r="AMG531"/>
      <c r="AMH531"/>
      <c r="AMI531"/>
      <c r="AMJ531"/>
    </row>
    <row r="532" spans="1:1024" s="55" customFormat="1">
      <c r="A532" s="55">
        <v>3</v>
      </c>
      <c r="B532" s="55" t="s">
        <v>18</v>
      </c>
      <c r="C532" s="56" t="s">
        <v>185</v>
      </c>
      <c r="E532" s="57">
        <f>SUM(E533)</f>
        <v>10000</v>
      </c>
      <c r="F532" s="57">
        <v>10000</v>
      </c>
      <c r="G532" s="57">
        <v>10000</v>
      </c>
      <c r="H532" s="58">
        <f t="shared" si="30"/>
        <v>1</v>
      </c>
      <c r="I532" s="58">
        <f t="shared" si="29"/>
        <v>1</v>
      </c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ALL532"/>
      <c r="ALM532"/>
      <c r="ALN532"/>
      <c r="ALO532"/>
      <c r="ALP532"/>
      <c r="ALQ532"/>
      <c r="ALR532"/>
      <c r="ALS532"/>
      <c r="ALT532"/>
      <c r="ALU532"/>
      <c r="ALV532"/>
      <c r="ALW532"/>
      <c r="ALX532"/>
      <c r="ALY532"/>
      <c r="ALZ532"/>
      <c r="AMA532"/>
      <c r="AMB532"/>
      <c r="AMC532"/>
      <c r="AMD532"/>
      <c r="AME532"/>
      <c r="AMF532"/>
      <c r="AMG532"/>
      <c r="AMH532"/>
      <c r="AMI532"/>
      <c r="AMJ532"/>
    </row>
    <row r="533" spans="1:1024" s="55" customFormat="1">
      <c r="A533" s="55">
        <v>36</v>
      </c>
      <c r="B533" s="55" t="s">
        <v>189</v>
      </c>
      <c r="C533" s="56" t="s">
        <v>185</v>
      </c>
      <c r="E533" s="57">
        <f>SUM(E534)</f>
        <v>10000</v>
      </c>
      <c r="F533" s="57">
        <v>10000</v>
      </c>
      <c r="G533" s="57">
        <v>10000</v>
      </c>
      <c r="H533" s="58">
        <f t="shared" si="30"/>
        <v>1</v>
      </c>
      <c r="I533" s="58">
        <f t="shared" si="29"/>
        <v>1</v>
      </c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ALL533"/>
      <c r="ALM533"/>
      <c r="ALN533"/>
      <c r="ALO533"/>
      <c r="ALP533"/>
      <c r="ALQ533"/>
      <c r="ALR533"/>
      <c r="ALS533"/>
      <c r="ALT533"/>
      <c r="ALU533"/>
      <c r="ALV533"/>
      <c r="ALW533"/>
      <c r="ALX533"/>
      <c r="ALY533"/>
      <c r="ALZ533"/>
      <c r="AMA533"/>
      <c r="AMB533"/>
      <c r="AMC533"/>
      <c r="AMD533"/>
      <c r="AME533"/>
      <c r="AMF533"/>
      <c r="AMG533"/>
      <c r="AMH533"/>
      <c r="AMI533"/>
      <c r="AMJ533"/>
    </row>
    <row r="534" spans="1:1024" s="55" customFormat="1">
      <c r="A534" s="55">
        <v>363</v>
      </c>
      <c r="B534" s="55" t="s">
        <v>192</v>
      </c>
      <c r="C534" s="56" t="s">
        <v>185</v>
      </c>
      <c r="E534" s="57">
        <v>10000</v>
      </c>
      <c r="F534" s="57">
        <v>10000</v>
      </c>
      <c r="G534" s="57">
        <v>10000</v>
      </c>
      <c r="H534" s="58">
        <f t="shared" si="30"/>
        <v>1</v>
      </c>
      <c r="I534" s="58">
        <f t="shared" si="29"/>
        <v>1</v>
      </c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ALL534"/>
      <c r="ALM534"/>
      <c r="ALN534"/>
      <c r="ALO534"/>
      <c r="ALP534"/>
      <c r="ALQ534"/>
      <c r="ALR534"/>
      <c r="ALS534"/>
      <c r="ALT534"/>
      <c r="ALU534"/>
      <c r="ALV534"/>
      <c r="ALW534"/>
      <c r="ALX534"/>
      <c r="ALY534"/>
      <c r="ALZ534"/>
      <c r="AMA534"/>
      <c r="AMB534"/>
      <c r="AMC534"/>
      <c r="AMD534"/>
      <c r="AME534"/>
      <c r="AMF534"/>
      <c r="AMG534"/>
      <c r="AMH534"/>
      <c r="AMI534"/>
      <c r="AMJ534"/>
    </row>
    <row r="535" spans="1:1024" s="89" customFormat="1" ht="15.75">
      <c r="A535" s="87" t="s">
        <v>221</v>
      </c>
      <c r="B535" s="87"/>
      <c r="C535" s="87"/>
      <c r="D535" s="87"/>
      <c r="E535" s="21">
        <f>SUM(E537,E543)</f>
        <v>691500</v>
      </c>
      <c r="F535" s="21">
        <f>SUM(F537,F543)</f>
        <v>691500</v>
      </c>
      <c r="G535" s="21">
        <f>SUM(G537,G543)</f>
        <v>691500</v>
      </c>
      <c r="H535" s="22">
        <f t="shared" si="30"/>
        <v>1</v>
      </c>
      <c r="I535" s="22">
        <f t="shared" si="29"/>
        <v>1</v>
      </c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ALL535"/>
      <c r="ALM535"/>
      <c r="ALN535"/>
      <c r="ALO535"/>
      <c r="ALP535"/>
      <c r="ALQ535"/>
      <c r="ALR535"/>
      <c r="ALS535"/>
      <c r="ALT535"/>
      <c r="ALU535"/>
      <c r="ALV535"/>
      <c r="ALW535"/>
      <c r="ALX535"/>
      <c r="ALY535"/>
      <c r="ALZ535"/>
      <c r="AMA535"/>
      <c r="AMB535"/>
      <c r="AMC535"/>
      <c r="AMD535"/>
      <c r="AME535"/>
      <c r="AMF535"/>
      <c r="AMG535"/>
      <c r="AMH535"/>
      <c r="AMI535"/>
      <c r="AMJ535"/>
    </row>
    <row r="536" spans="1:1024" s="91" customFormat="1" ht="15.75">
      <c r="A536" s="64" t="s">
        <v>38</v>
      </c>
      <c r="B536" s="64"/>
      <c r="C536" s="64"/>
      <c r="D536" s="64"/>
      <c r="E536" s="46">
        <f>SUM(E537,E543)</f>
        <v>691500</v>
      </c>
      <c r="F536" s="46">
        <f>SUM(F537,F543)</f>
        <v>691500</v>
      </c>
      <c r="G536" s="46">
        <f>SUM(G537,G543)</f>
        <v>691500</v>
      </c>
      <c r="H536" s="47">
        <f t="shared" si="30"/>
        <v>1</v>
      </c>
      <c r="I536" s="47">
        <f t="shared" si="29"/>
        <v>1</v>
      </c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ALL536"/>
      <c r="ALM536"/>
      <c r="ALN536"/>
      <c r="ALO536"/>
      <c r="ALP536"/>
      <c r="ALQ536"/>
      <c r="ALR536"/>
      <c r="ALS536"/>
      <c r="ALT536"/>
      <c r="ALU536"/>
      <c r="ALV536"/>
      <c r="ALW536"/>
      <c r="ALX536"/>
      <c r="ALY536"/>
      <c r="ALZ536"/>
      <c r="AMA536"/>
      <c r="AMB536"/>
      <c r="AMC536"/>
      <c r="AMD536"/>
      <c r="AME536"/>
      <c r="AMF536"/>
      <c r="AMG536"/>
      <c r="AMH536"/>
      <c r="AMI536"/>
      <c r="AMJ536"/>
    </row>
    <row r="537" spans="1:1024" s="50" customFormat="1">
      <c r="A537" s="49" t="s">
        <v>222</v>
      </c>
      <c r="B537" s="49"/>
      <c r="C537" s="51"/>
      <c r="D537" s="49"/>
      <c r="E537" s="52">
        <v>615000</v>
      </c>
      <c r="F537" s="52">
        <v>615000</v>
      </c>
      <c r="G537" s="52">
        <v>615000</v>
      </c>
      <c r="H537" s="53">
        <f t="shared" si="30"/>
        <v>1</v>
      </c>
      <c r="I537" s="53">
        <f t="shared" si="29"/>
        <v>1</v>
      </c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ALL537"/>
      <c r="ALM537"/>
      <c r="ALN537"/>
      <c r="ALO537"/>
      <c r="ALP537"/>
      <c r="ALQ537"/>
      <c r="ALR537"/>
      <c r="ALS537"/>
      <c r="ALT537"/>
      <c r="ALU537"/>
      <c r="ALV537"/>
      <c r="ALW537"/>
      <c r="ALX537"/>
      <c r="ALY537"/>
      <c r="ALZ537"/>
      <c r="AMA537"/>
      <c r="AMB537"/>
      <c r="AMC537"/>
      <c r="AMD537"/>
      <c r="AME537"/>
      <c r="AMF537"/>
      <c r="AMG537"/>
      <c r="AMH537"/>
      <c r="AMI537"/>
      <c r="AMJ537"/>
    </row>
    <row r="538" spans="1:1024" s="55" customFormat="1">
      <c r="A538" s="55" t="s">
        <v>23</v>
      </c>
      <c r="C538" s="56"/>
      <c r="E538" s="57">
        <f>SUM(E539,)</f>
        <v>615000</v>
      </c>
      <c r="F538" s="57">
        <v>615000</v>
      </c>
      <c r="G538" s="57">
        <v>615000</v>
      </c>
      <c r="H538" s="58">
        <f t="shared" si="30"/>
        <v>1</v>
      </c>
      <c r="I538" s="58">
        <f t="shared" si="29"/>
        <v>1</v>
      </c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ALL538"/>
      <c r="ALM538"/>
      <c r="ALN538"/>
      <c r="ALO538"/>
      <c r="ALP538"/>
      <c r="ALQ538"/>
      <c r="ALR538"/>
      <c r="ALS538"/>
      <c r="ALT538"/>
      <c r="ALU538"/>
      <c r="ALV538"/>
      <c r="ALW538"/>
      <c r="ALX538"/>
      <c r="ALY538"/>
      <c r="ALZ538"/>
      <c r="AMA538"/>
      <c r="AMB538"/>
      <c r="AMC538"/>
      <c r="AMD538"/>
      <c r="AME538"/>
      <c r="AMF538"/>
      <c r="AMG538"/>
      <c r="AMH538"/>
      <c r="AMI538"/>
      <c r="AMJ538"/>
    </row>
    <row r="539" spans="1:1024" s="55" customFormat="1">
      <c r="A539" s="55">
        <v>3</v>
      </c>
      <c r="B539" s="55" t="s">
        <v>40</v>
      </c>
      <c r="C539" s="56" t="s">
        <v>64</v>
      </c>
      <c r="E539" s="57">
        <f>SUM(E540,)</f>
        <v>615000</v>
      </c>
      <c r="F539" s="57">
        <v>615000</v>
      </c>
      <c r="G539" s="57">
        <v>615000</v>
      </c>
      <c r="H539" s="58">
        <f t="shared" si="30"/>
        <v>1</v>
      </c>
      <c r="I539" s="58">
        <f t="shared" si="29"/>
        <v>1</v>
      </c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ALL539"/>
      <c r="ALM539"/>
      <c r="ALN539"/>
      <c r="ALO539"/>
      <c r="ALP539"/>
      <c r="ALQ539"/>
      <c r="ALR539"/>
      <c r="ALS539"/>
      <c r="ALT539"/>
      <c r="ALU539"/>
      <c r="ALV539"/>
      <c r="ALW539"/>
      <c r="ALX539"/>
      <c r="ALY539"/>
      <c r="ALZ539"/>
      <c r="AMA539"/>
      <c r="AMB539"/>
      <c r="AMC539"/>
      <c r="AMD539"/>
      <c r="AME539"/>
      <c r="AMF539"/>
      <c r="AMG539"/>
      <c r="AMH539"/>
      <c r="AMI539"/>
      <c r="AMJ539"/>
    </row>
    <row r="540" spans="1:1024" s="55" customFormat="1">
      <c r="A540" s="55">
        <v>31</v>
      </c>
      <c r="B540" s="55" t="s">
        <v>223</v>
      </c>
      <c r="C540" s="56" t="s">
        <v>64</v>
      </c>
      <c r="E540" s="57">
        <f>SUM(E541,E542)</f>
        <v>615000</v>
      </c>
      <c r="F540" s="57">
        <v>615000</v>
      </c>
      <c r="G540" s="57">
        <v>615000</v>
      </c>
      <c r="H540" s="58">
        <f t="shared" si="30"/>
        <v>1</v>
      </c>
      <c r="I540" s="58">
        <f t="shared" si="29"/>
        <v>1</v>
      </c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ALL540"/>
      <c r="ALM540"/>
      <c r="ALN540"/>
      <c r="ALO540"/>
      <c r="ALP540"/>
      <c r="ALQ540"/>
      <c r="ALR540"/>
      <c r="ALS540"/>
      <c r="ALT540"/>
      <c r="ALU540"/>
      <c r="ALV540"/>
      <c r="ALW540"/>
      <c r="ALX540"/>
      <c r="ALY540"/>
      <c r="ALZ540"/>
      <c r="AMA540"/>
      <c r="AMB540"/>
      <c r="AMC540"/>
      <c r="AMD540"/>
      <c r="AME540"/>
      <c r="AMF540"/>
      <c r="AMG540"/>
      <c r="AMH540"/>
      <c r="AMI540"/>
      <c r="AMJ540"/>
    </row>
    <row r="541" spans="1:1024" s="55" customFormat="1">
      <c r="A541" s="55">
        <v>311</v>
      </c>
      <c r="B541" s="55" t="s">
        <v>224</v>
      </c>
      <c r="C541" s="56" t="s">
        <v>64</v>
      </c>
      <c r="E541" s="57">
        <v>435000</v>
      </c>
      <c r="F541" s="57">
        <v>435000</v>
      </c>
      <c r="G541" s="57">
        <v>435000</v>
      </c>
      <c r="H541" s="58">
        <f t="shared" si="30"/>
        <v>1</v>
      </c>
      <c r="I541" s="58">
        <f t="shared" si="29"/>
        <v>1</v>
      </c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ALL541"/>
      <c r="ALM541"/>
      <c r="ALN541"/>
      <c r="ALO541"/>
      <c r="ALP541"/>
      <c r="ALQ541"/>
      <c r="ALR541"/>
      <c r="ALS541"/>
      <c r="ALT541"/>
      <c r="ALU541"/>
      <c r="ALV541"/>
      <c r="ALW541"/>
      <c r="ALX541"/>
      <c r="ALY541"/>
      <c r="ALZ541"/>
      <c r="AMA541"/>
      <c r="AMB541"/>
      <c r="AMC541"/>
      <c r="AMD541"/>
      <c r="AME541"/>
      <c r="AMF541"/>
      <c r="AMG541"/>
      <c r="AMH541"/>
      <c r="AMI541"/>
      <c r="AMJ541"/>
    </row>
    <row r="542" spans="1:1024" s="55" customFormat="1">
      <c r="A542" s="55">
        <v>313</v>
      </c>
      <c r="B542" s="55" t="s">
        <v>225</v>
      </c>
      <c r="C542" s="56" t="s">
        <v>64</v>
      </c>
      <c r="E542" s="57">
        <v>180000</v>
      </c>
      <c r="F542" s="57">
        <v>180000</v>
      </c>
      <c r="G542" s="57">
        <v>180000</v>
      </c>
      <c r="H542" s="58">
        <f t="shared" si="30"/>
        <v>1</v>
      </c>
      <c r="I542" s="58">
        <f t="shared" si="29"/>
        <v>1</v>
      </c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ALL542"/>
      <c r="ALM542"/>
      <c r="ALN542"/>
      <c r="ALO542"/>
      <c r="ALP542"/>
      <c r="ALQ542"/>
      <c r="ALR542"/>
      <c r="ALS542"/>
      <c r="ALT542"/>
      <c r="ALU542"/>
      <c r="ALV542"/>
      <c r="ALW542"/>
      <c r="ALX542"/>
      <c r="ALY542"/>
      <c r="ALZ542"/>
      <c r="AMA542"/>
      <c r="AMB542"/>
      <c r="AMC542"/>
      <c r="AMD542"/>
      <c r="AME542"/>
      <c r="AMF542"/>
      <c r="AMG542"/>
      <c r="AMH542"/>
      <c r="AMI542"/>
      <c r="AMJ542"/>
    </row>
    <row r="543" spans="1:1024" s="50" customFormat="1">
      <c r="A543" s="49" t="s">
        <v>226</v>
      </c>
      <c r="B543" s="49"/>
      <c r="C543" s="51"/>
      <c r="D543" s="49"/>
      <c r="E543" s="52">
        <f>SUM(E547,E549)</f>
        <v>76500</v>
      </c>
      <c r="F543" s="52">
        <f>SUM(F547,F549)</f>
        <v>76500</v>
      </c>
      <c r="G543" s="52">
        <f>SUM(G547,G549)</f>
        <v>76500</v>
      </c>
      <c r="H543" s="53">
        <f t="shared" si="30"/>
        <v>1</v>
      </c>
      <c r="I543" s="53">
        <f t="shared" si="29"/>
        <v>1</v>
      </c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ALL543"/>
      <c r="ALM543"/>
      <c r="ALN543"/>
      <c r="ALO543"/>
      <c r="ALP543"/>
      <c r="ALQ543"/>
      <c r="ALR543"/>
      <c r="ALS543"/>
      <c r="ALT543"/>
      <c r="ALU543"/>
      <c r="ALV543"/>
      <c r="ALW543"/>
      <c r="ALX543"/>
      <c r="ALY543"/>
      <c r="ALZ543"/>
      <c r="AMA543"/>
      <c r="AMB543"/>
      <c r="AMC543"/>
      <c r="AMD543"/>
      <c r="AME543"/>
      <c r="AMF543"/>
      <c r="AMG543"/>
      <c r="AMH543"/>
      <c r="AMI543"/>
      <c r="AMJ543"/>
    </row>
    <row r="544" spans="1:1024" s="55" customFormat="1">
      <c r="A544" s="55" t="s">
        <v>23</v>
      </c>
      <c r="C544" s="56"/>
      <c r="E544" s="57">
        <v>76500</v>
      </c>
      <c r="F544" s="57">
        <v>76500</v>
      </c>
      <c r="G544" s="57">
        <v>76500</v>
      </c>
      <c r="H544" s="58">
        <f t="shared" si="30"/>
        <v>1</v>
      </c>
      <c r="I544" s="58">
        <f t="shared" si="29"/>
        <v>1</v>
      </c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ALL544"/>
      <c r="ALM544"/>
      <c r="ALN544"/>
      <c r="ALO544"/>
      <c r="ALP544"/>
      <c r="ALQ544"/>
      <c r="ALR544"/>
      <c r="ALS544"/>
      <c r="ALT544"/>
      <c r="ALU544"/>
      <c r="ALV544"/>
      <c r="ALW544"/>
      <c r="ALX544"/>
      <c r="ALY544"/>
      <c r="ALZ544"/>
      <c r="AMA544"/>
      <c r="AMB544"/>
      <c r="AMC544"/>
      <c r="AMD544"/>
      <c r="AME544"/>
      <c r="AMF544"/>
      <c r="AMG544"/>
      <c r="AMH544"/>
      <c r="AMI544"/>
      <c r="AMJ544"/>
    </row>
    <row r="545" spans="1:1024" s="55" customFormat="1">
      <c r="A545" s="55">
        <v>3</v>
      </c>
      <c r="B545" s="55" t="s">
        <v>40</v>
      </c>
      <c r="C545" s="56" t="s">
        <v>64</v>
      </c>
      <c r="E545" s="57">
        <v>76500</v>
      </c>
      <c r="F545" s="57">
        <v>76500</v>
      </c>
      <c r="G545" s="57">
        <v>76500</v>
      </c>
      <c r="H545" s="58">
        <f t="shared" si="30"/>
        <v>1</v>
      </c>
      <c r="I545" s="58">
        <f t="shared" si="29"/>
        <v>1</v>
      </c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ALL545"/>
      <c r="ALM545"/>
      <c r="ALN545"/>
      <c r="ALO545"/>
      <c r="ALP545"/>
      <c r="ALQ545"/>
      <c r="ALR545"/>
      <c r="ALS545"/>
      <c r="ALT545"/>
      <c r="ALU545"/>
      <c r="ALV545"/>
      <c r="ALW545"/>
      <c r="ALX545"/>
      <c r="ALY545"/>
      <c r="ALZ545"/>
      <c r="AMA545"/>
      <c r="AMB545"/>
      <c r="AMC545"/>
      <c r="AMD545"/>
      <c r="AME545"/>
      <c r="AMF545"/>
      <c r="AMG545"/>
      <c r="AMH545"/>
      <c r="AMI545"/>
      <c r="AMJ545"/>
    </row>
    <row r="546" spans="1:1024" s="55" customFormat="1">
      <c r="A546" s="55">
        <v>31</v>
      </c>
      <c r="B546" s="55" t="s">
        <v>223</v>
      </c>
      <c r="C546" s="56" t="s">
        <v>64</v>
      </c>
      <c r="E546" s="57">
        <v>25000</v>
      </c>
      <c r="F546" s="57">
        <v>25000</v>
      </c>
      <c r="G546" s="57">
        <v>25000</v>
      </c>
      <c r="H546" s="58">
        <f t="shared" si="30"/>
        <v>1</v>
      </c>
      <c r="I546" s="58">
        <f t="shared" ref="I546:I577" si="31">G546/F546</f>
        <v>1</v>
      </c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ALL546"/>
      <c r="ALM546"/>
      <c r="ALN546"/>
      <c r="ALO546"/>
      <c r="ALP546"/>
      <c r="ALQ546"/>
      <c r="ALR546"/>
      <c r="ALS546"/>
      <c r="ALT546"/>
      <c r="ALU546"/>
      <c r="ALV546"/>
      <c r="ALW546"/>
      <c r="ALX546"/>
      <c r="ALY546"/>
      <c r="ALZ546"/>
      <c r="AMA546"/>
      <c r="AMB546"/>
      <c r="AMC546"/>
      <c r="AMD546"/>
      <c r="AME546"/>
      <c r="AMF546"/>
      <c r="AMG546"/>
      <c r="AMH546"/>
      <c r="AMI546"/>
      <c r="AMJ546"/>
    </row>
    <row r="547" spans="1:1024" s="55" customFormat="1">
      <c r="A547" s="55">
        <v>312</v>
      </c>
      <c r="B547" s="55" t="s">
        <v>227</v>
      </c>
      <c r="C547" s="56" t="s">
        <v>64</v>
      </c>
      <c r="E547" s="57">
        <v>25000</v>
      </c>
      <c r="F547" s="57">
        <v>25000</v>
      </c>
      <c r="G547" s="57">
        <v>25000</v>
      </c>
      <c r="H547" s="58">
        <f t="shared" si="30"/>
        <v>1</v>
      </c>
      <c r="I547" s="58">
        <f t="shared" si="31"/>
        <v>1</v>
      </c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ALL547"/>
      <c r="ALM547"/>
      <c r="ALN547"/>
      <c r="ALO547"/>
      <c r="ALP547"/>
      <c r="ALQ547"/>
      <c r="ALR547"/>
      <c r="ALS547"/>
      <c r="ALT547"/>
      <c r="ALU547"/>
      <c r="ALV547"/>
      <c r="ALW547"/>
      <c r="ALX547"/>
      <c r="ALY547"/>
      <c r="ALZ547"/>
      <c r="AMA547"/>
      <c r="AMB547"/>
      <c r="AMC547"/>
      <c r="AMD547"/>
      <c r="AME547"/>
      <c r="AMF547"/>
      <c r="AMG547"/>
      <c r="AMH547"/>
      <c r="AMI547"/>
      <c r="AMJ547"/>
    </row>
    <row r="548" spans="1:1024" s="55" customFormat="1">
      <c r="A548" s="55">
        <v>32</v>
      </c>
      <c r="B548" s="55" t="s">
        <v>46</v>
      </c>
      <c r="C548" s="56" t="s">
        <v>64</v>
      </c>
      <c r="E548" s="57">
        <f>SUM(E549:E549)</f>
        <v>51500</v>
      </c>
      <c r="F548" s="57">
        <f>SUM(F549:F549)</f>
        <v>51500</v>
      </c>
      <c r="G548" s="57">
        <f>SUM(G549:G549)</f>
        <v>51500</v>
      </c>
      <c r="H548" s="58">
        <f t="shared" si="30"/>
        <v>1</v>
      </c>
      <c r="I548" s="58">
        <f t="shared" si="31"/>
        <v>1</v>
      </c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ALL548"/>
      <c r="ALM548"/>
      <c r="ALN548"/>
      <c r="ALO548"/>
      <c r="ALP548"/>
      <c r="ALQ548"/>
      <c r="ALR548"/>
      <c r="ALS548"/>
      <c r="ALT548"/>
      <c r="ALU548"/>
      <c r="ALV548"/>
      <c r="ALW548"/>
      <c r="ALX548"/>
      <c r="ALY548"/>
      <c r="ALZ548"/>
      <c r="AMA548"/>
      <c r="AMB548"/>
      <c r="AMC548"/>
      <c r="AMD548"/>
      <c r="AME548"/>
      <c r="AMF548"/>
      <c r="AMG548"/>
      <c r="AMH548"/>
      <c r="AMI548"/>
      <c r="AMJ548"/>
    </row>
    <row r="549" spans="1:1024" s="55" customFormat="1">
      <c r="A549" s="55">
        <v>321</v>
      </c>
      <c r="B549" s="55" t="s">
        <v>228</v>
      </c>
      <c r="C549" s="56" t="s">
        <v>64</v>
      </c>
      <c r="E549" s="57">
        <v>51500</v>
      </c>
      <c r="F549" s="57">
        <v>51500</v>
      </c>
      <c r="G549" s="57">
        <v>51500</v>
      </c>
      <c r="H549" s="58">
        <f t="shared" si="30"/>
        <v>1</v>
      </c>
      <c r="I549" s="58">
        <f t="shared" si="31"/>
        <v>1</v>
      </c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ALL549"/>
      <c r="ALM549"/>
      <c r="ALN549"/>
      <c r="ALO549"/>
      <c r="ALP549"/>
      <c r="ALQ549"/>
      <c r="ALR549"/>
      <c r="ALS549"/>
      <c r="ALT549"/>
      <c r="ALU549"/>
      <c r="ALV549"/>
      <c r="ALW549"/>
      <c r="ALX549"/>
      <c r="ALY549"/>
      <c r="ALZ549"/>
      <c r="AMA549"/>
      <c r="AMB549"/>
      <c r="AMC549"/>
      <c r="AMD549"/>
      <c r="AME549"/>
      <c r="AMF549"/>
      <c r="AMG549"/>
      <c r="AMH549"/>
      <c r="AMI549"/>
      <c r="AMJ549"/>
    </row>
    <row r="550" spans="1:1024" s="89" customFormat="1" ht="15.75">
      <c r="A550" s="87" t="s">
        <v>229</v>
      </c>
      <c r="B550" s="87"/>
      <c r="C550" s="87"/>
      <c r="D550" s="87"/>
      <c r="E550" s="21">
        <f>SUM(E551,E613,E607)</f>
        <v>1190100</v>
      </c>
      <c r="F550" s="21">
        <f t="shared" ref="F550:G550" si="32">SUM(F551,F613,F607)</f>
        <v>1187100</v>
      </c>
      <c r="G550" s="21">
        <f t="shared" si="32"/>
        <v>1187100</v>
      </c>
      <c r="H550" s="22">
        <f t="shared" si="30"/>
        <v>0.99747920342828333</v>
      </c>
      <c r="I550" s="22">
        <f t="shared" si="31"/>
        <v>1</v>
      </c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ALL550"/>
      <c r="ALM550"/>
      <c r="ALN550"/>
      <c r="ALO550"/>
      <c r="ALP550"/>
      <c r="ALQ550"/>
      <c r="ALR550"/>
      <c r="ALS550"/>
      <c r="ALT550"/>
      <c r="ALU550"/>
      <c r="ALV550"/>
      <c r="ALW550"/>
      <c r="ALX550"/>
      <c r="ALY550"/>
      <c r="ALZ550"/>
      <c r="AMA550"/>
      <c r="AMB550"/>
      <c r="AMC550"/>
      <c r="AMD550"/>
      <c r="AME550"/>
      <c r="AMF550"/>
      <c r="AMG550"/>
      <c r="AMH550"/>
      <c r="AMI550"/>
      <c r="AMJ550"/>
    </row>
    <row r="551" spans="1:1024" s="91" customFormat="1" ht="15.75">
      <c r="A551" s="64" t="s">
        <v>38</v>
      </c>
      <c r="B551" s="64"/>
      <c r="C551" s="64"/>
      <c r="D551" s="64"/>
      <c r="E551" s="46">
        <f>SUM(E552,E558,E565,E570,E575,E580,E585,E591,E596,E602)</f>
        <v>1161100</v>
      </c>
      <c r="F551" s="46">
        <f>SUM(F552,F558,F565,F570,F575,F580,F585,F591,F596,F602)</f>
        <v>1161100</v>
      </c>
      <c r="G551" s="46">
        <f>SUM(G552,G558,G565,G570,G575,G580,G585,G591,G596,G602)</f>
        <v>1161100</v>
      </c>
      <c r="H551" s="47">
        <f t="shared" ref="H551:H582" si="33">F551/E551</f>
        <v>1</v>
      </c>
      <c r="I551" s="47">
        <f t="shared" si="31"/>
        <v>1</v>
      </c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ALL551"/>
      <c r="ALM551"/>
      <c r="ALN551"/>
      <c r="ALO551"/>
      <c r="ALP551"/>
      <c r="ALQ551"/>
      <c r="ALR551"/>
      <c r="ALS551"/>
      <c r="ALT551"/>
      <c r="ALU551"/>
      <c r="ALV551"/>
      <c r="ALW551"/>
      <c r="ALX551"/>
      <c r="ALY551"/>
      <c r="ALZ551"/>
      <c r="AMA551"/>
      <c r="AMB551"/>
      <c r="AMC551"/>
      <c r="AMD551"/>
      <c r="AME551"/>
      <c r="AMF551"/>
      <c r="AMG551"/>
      <c r="AMH551"/>
      <c r="AMI551"/>
      <c r="AMJ551"/>
    </row>
    <row r="552" spans="1:1024" s="50" customFormat="1">
      <c r="A552" s="49" t="s">
        <v>222</v>
      </c>
      <c r="B552" s="49"/>
      <c r="C552" s="51"/>
      <c r="D552" s="49"/>
      <c r="E552" s="52">
        <v>784000</v>
      </c>
      <c r="F552" s="52">
        <v>784000</v>
      </c>
      <c r="G552" s="52">
        <v>784000</v>
      </c>
      <c r="H552" s="53">
        <f t="shared" si="33"/>
        <v>1</v>
      </c>
      <c r="I552" s="53">
        <f t="shared" si="31"/>
        <v>1</v>
      </c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ALL552"/>
      <c r="ALM552"/>
      <c r="ALN552"/>
      <c r="ALO552"/>
      <c r="ALP552"/>
      <c r="ALQ552"/>
      <c r="ALR552"/>
      <c r="ALS552"/>
      <c r="ALT552"/>
      <c r="ALU552"/>
      <c r="ALV552"/>
      <c r="ALW552"/>
      <c r="ALX552"/>
      <c r="ALY552"/>
      <c r="ALZ552"/>
      <c r="AMA552"/>
      <c r="AMB552"/>
      <c r="AMC552"/>
      <c r="AMD552"/>
      <c r="AME552"/>
      <c r="AMF552"/>
      <c r="AMG552"/>
      <c r="AMH552"/>
      <c r="AMI552"/>
      <c r="AMJ552"/>
    </row>
    <row r="553" spans="1:1024" s="55" customFormat="1">
      <c r="A553" s="55" t="s">
        <v>230</v>
      </c>
      <c r="C553" s="56"/>
      <c r="E553" s="57">
        <v>784000</v>
      </c>
      <c r="F553" s="57">
        <v>784000</v>
      </c>
      <c r="G553" s="57">
        <v>784000</v>
      </c>
      <c r="H553" s="58">
        <f t="shared" si="33"/>
        <v>1</v>
      </c>
      <c r="I553" s="58">
        <f t="shared" si="31"/>
        <v>1</v>
      </c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ALL553"/>
      <c r="ALM553"/>
      <c r="ALN553"/>
      <c r="ALO553"/>
      <c r="ALP553"/>
      <c r="ALQ553"/>
      <c r="ALR553"/>
      <c r="ALS553"/>
      <c r="ALT553"/>
      <c r="ALU553"/>
      <c r="ALV553"/>
      <c r="ALW553"/>
      <c r="ALX553"/>
      <c r="ALY553"/>
      <c r="ALZ553"/>
      <c r="AMA553"/>
      <c r="AMB553"/>
      <c r="AMC553"/>
      <c r="AMD553"/>
      <c r="AME553"/>
      <c r="AMF553"/>
      <c r="AMG553"/>
      <c r="AMH553"/>
      <c r="AMI553"/>
      <c r="AMJ553"/>
    </row>
    <row r="554" spans="1:1024" s="55" customFormat="1">
      <c r="A554" s="55">
        <v>3</v>
      </c>
      <c r="B554" s="55" t="s">
        <v>40</v>
      </c>
      <c r="C554" s="56" t="s">
        <v>64</v>
      </c>
      <c r="E554" s="57">
        <v>784000</v>
      </c>
      <c r="F554" s="57">
        <v>784000</v>
      </c>
      <c r="G554" s="57">
        <v>784000</v>
      </c>
      <c r="H554" s="58">
        <f t="shared" si="33"/>
        <v>1</v>
      </c>
      <c r="I554" s="58">
        <f t="shared" si="31"/>
        <v>1</v>
      </c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ALL554"/>
      <c r="ALM554"/>
      <c r="ALN554"/>
      <c r="ALO554"/>
      <c r="ALP554"/>
      <c r="ALQ554"/>
      <c r="ALR554"/>
      <c r="ALS554"/>
      <c r="ALT554"/>
      <c r="ALU554"/>
      <c r="ALV554"/>
      <c r="ALW554"/>
      <c r="ALX554"/>
      <c r="ALY554"/>
      <c r="ALZ554"/>
      <c r="AMA554"/>
      <c r="AMB554"/>
      <c r="AMC554"/>
      <c r="AMD554"/>
      <c r="AME554"/>
      <c r="AMF554"/>
      <c r="AMG554"/>
      <c r="AMH554"/>
      <c r="AMI554"/>
      <c r="AMJ554"/>
    </row>
    <row r="555" spans="1:1024" s="55" customFormat="1">
      <c r="A555" s="55">
        <v>31</v>
      </c>
      <c r="B555" s="55" t="s">
        <v>223</v>
      </c>
      <c r="C555" s="56" t="s">
        <v>64</v>
      </c>
      <c r="E555" s="57">
        <f>SUM(E556,E557)</f>
        <v>784000</v>
      </c>
      <c r="F555" s="57">
        <f>SUM(F556,F557)</f>
        <v>784000</v>
      </c>
      <c r="G555" s="57">
        <f>SUM(G556,G557)</f>
        <v>784000</v>
      </c>
      <c r="H555" s="58">
        <f t="shared" si="33"/>
        <v>1</v>
      </c>
      <c r="I555" s="58">
        <f t="shared" si="31"/>
        <v>1</v>
      </c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ALL555"/>
      <c r="ALM555"/>
      <c r="ALN555"/>
      <c r="ALO555"/>
      <c r="ALP555"/>
      <c r="ALQ555"/>
      <c r="ALR555"/>
      <c r="ALS555"/>
      <c r="ALT555"/>
      <c r="ALU555"/>
      <c r="ALV555"/>
      <c r="ALW555"/>
      <c r="ALX555"/>
      <c r="ALY555"/>
      <c r="ALZ555"/>
      <c r="AMA555"/>
      <c r="AMB555"/>
      <c r="AMC555"/>
      <c r="AMD555"/>
      <c r="AME555"/>
      <c r="AMF555"/>
      <c r="AMG555"/>
      <c r="AMH555"/>
      <c r="AMI555"/>
      <c r="AMJ555"/>
    </row>
    <row r="556" spans="1:1024" s="55" customFormat="1">
      <c r="A556" s="55">
        <v>311</v>
      </c>
      <c r="B556" s="55" t="s">
        <v>224</v>
      </c>
      <c r="C556" s="56" t="s">
        <v>64</v>
      </c>
      <c r="E556" s="57">
        <v>545000</v>
      </c>
      <c r="F556" s="57">
        <v>545000</v>
      </c>
      <c r="G556" s="57">
        <v>545000</v>
      </c>
      <c r="H556" s="58">
        <f t="shared" si="33"/>
        <v>1</v>
      </c>
      <c r="I556" s="58">
        <f t="shared" si="31"/>
        <v>1</v>
      </c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ALL556"/>
      <c r="ALM556"/>
      <c r="ALN556"/>
      <c r="ALO556"/>
      <c r="ALP556"/>
      <c r="ALQ556"/>
      <c r="ALR556"/>
      <c r="ALS556"/>
      <c r="ALT556"/>
      <c r="ALU556"/>
      <c r="ALV556"/>
      <c r="ALW556"/>
      <c r="ALX556"/>
      <c r="ALY556"/>
      <c r="ALZ556"/>
      <c r="AMA556"/>
      <c r="AMB556"/>
      <c r="AMC556"/>
      <c r="AMD556"/>
      <c r="AME556"/>
      <c r="AMF556"/>
      <c r="AMG556"/>
      <c r="AMH556"/>
      <c r="AMI556"/>
      <c r="AMJ556"/>
    </row>
    <row r="557" spans="1:1024" s="55" customFormat="1">
      <c r="A557" s="55">
        <v>313</v>
      </c>
      <c r="B557" s="55" t="s">
        <v>225</v>
      </c>
      <c r="C557" s="56" t="s">
        <v>64</v>
      </c>
      <c r="E557" s="57">
        <v>239000</v>
      </c>
      <c r="F557" s="57">
        <v>239000</v>
      </c>
      <c r="G557" s="57">
        <v>239000</v>
      </c>
      <c r="H557" s="58">
        <f t="shared" si="33"/>
        <v>1</v>
      </c>
      <c r="I557" s="58">
        <f t="shared" si="31"/>
        <v>1</v>
      </c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ALL557"/>
      <c r="ALM557"/>
      <c r="ALN557"/>
      <c r="ALO557"/>
      <c r="ALP557"/>
      <c r="ALQ557"/>
      <c r="ALR557"/>
      <c r="ALS557"/>
      <c r="ALT557"/>
      <c r="ALU557"/>
      <c r="ALV557"/>
      <c r="ALW557"/>
      <c r="ALX557"/>
      <c r="ALY557"/>
      <c r="ALZ557"/>
      <c r="AMA557"/>
      <c r="AMB557"/>
      <c r="AMC557"/>
      <c r="AMD557"/>
      <c r="AME557"/>
      <c r="AMF557"/>
      <c r="AMG557"/>
      <c r="AMH557"/>
      <c r="AMI557"/>
      <c r="AMJ557"/>
    </row>
    <row r="558" spans="1:1024" s="50" customFormat="1">
      <c r="A558" s="49" t="s">
        <v>226</v>
      </c>
      <c r="B558" s="49"/>
      <c r="C558" s="51"/>
      <c r="D558" s="49"/>
      <c r="E558" s="52">
        <v>52000</v>
      </c>
      <c r="F558" s="52">
        <v>52000</v>
      </c>
      <c r="G558" s="52">
        <v>52000</v>
      </c>
      <c r="H558" s="53">
        <f t="shared" si="33"/>
        <v>1</v>
      </c>
      <c r="I558" s="53">
        <f t="shared" si="31"/>
        <v>1</v>
      </c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ALL558"/>
      <c r="ALM558"/>
      <c r="ALN558"/>
      <c r="ALO558"/>
      <c r="ALP558"/>
      <c r="ALQ558"/>
      <c r="ALR558"/>
      <c r="ALS558"/>
      <c r="ALT558"/>
      <c r="ALU558"/>
      <c r="ALV558"/>
      <c r="ALW558"/>
      <c r="ALX558"/>
      <c r="ALY558"/>
      <c r="ALZ558"/>
      <c r="AMA558"/>
      <c r="AMB558"/>
      <c r="AMC558"/>
      <c r="AMD558"/>
      <c r="AME558"/>
      <c r="AMF558"/>
      <c r="AMG558"/>
      <c r="AMH558"/>
      <c r="AMI558"/>
      <c r="AMJ558"/>
    </row>
    <row r="559" spans="1:1024" s="55" customFormat="1">
      <c r="A559" s="55" t="s">
        <v>230</v>
      </c>
      <c r="C559" s="56"/>
      <c r="E559" s="57">
        <v>52000</v>
      </c>
      <c r="F559" s="57">
        <v>52000</v>
      </c>
      <c r="G559" s="57">
        <v>52000</v>
      </c>
      <c r="H559" s="58">
        <f t="shared" si="33"/>
        <v>1</v>
      </c>
      <c r="I559" s="58">
        <f t="shared" si="31"/>
        <v>1</v>
      </c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ALL559"/>
      <c r="ALM559"/>
      <c r="ALN559"/>
      <c r="ALO559"/>
      <c r="ALP559"/>
      <c r="ALQ559"/>
      <c r="ALR559"/>
      <c r="ALS559"/>
      <c r="ALT559"/>
      <c r="ALU559"/>
      <c r="ALV559"/>
      <c r="ALW559"/>
      <c r="ALX559"/>
      <c r="ALY559"/>
      <c r="ALZ559"/>
      <c r="AMA559"/>
      <c r="AMB559"/>
      <c r="AMC559"/>
      <c r="AMD559"/>
      <c r="AME559"/>
      <c r="AMF559"/>
      <c r="AMG559"/>
      <c r="AMH559"/>
      <c r="AMI559"/>
      <c r="AMJ559"/>
    </row>
    <row r="560" spans="1:1024" s="55" customFormat="1">
      <c r="A560" s="55">
        <v>3</v>
      </c>
      <c r="B560" s="55" t="s">
        <v>40</v>
      </c>
      <c r="C560" s="56" t="s">
        <v>64</v>
      </c>
      <c r="E560" s="57">
        <v>52000</v>
      </c>
      <c r="F560" s="57">
        <v>52000</v>
      </c>
      <c r="G560" s="57">
        <v>52000</v>
      </c>
      <c r="H560" s="58">
        <f t="shared" si="33"/>
        <v>1</v>
      </c>
      <c r="I560" s="58">
        <f t="shared" si="31"/>
        <v>1</v>
      </c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ALL560"/>
      <c r="ALM560"/>
      <c r="ALN560"/>
      <c r="ALO560"/>
      <c r="ALP560"/>
      <c r="ALQ560"/>
      <c r="ALR560"/>
      <c r="ALS560"/>
      <c r="ALT560"/>
      <c r="ALU560"/>
      <c r="ALV560"/>
      <c r="ALW560"/>
      <c r="ALX560"/>
      <c r="ALY560"/>
      <c r="ALZ560"/>
      <c r="AMA560"/>
      <c r="AMB560"/>
      <c r="AMC560"/>
      <c r="AMD560"/>
      <c r="AME560"/>
      <c r="AMF560"/>
      <c r="AMG560"/>
      <c r="AMH560"/>
      <c r="AMI560"/>
      <c r="AMJ560"/>
    </row>
    <row r="561" spans="1:1024" s="55" customFormat="1">
      <c r="A561" s="55">
        <v>31</v>
      </c>
      <c r="B561" s="55" t="s">
        <v>223</v>
      </c>
      <c r="C561" s="56" t="s">
        <v>64</v>
      </c>
      <c r="E561" s="57">
        <v>22000</v>
      </c>
      <c r="F561" s="57">
        <v>22000</v>
      </c>
      <c r="G561" s="57">
        <v>22000</v>
      </c>
      <c r="H561" s="58">
        <f t="shared" si="33"/>
        <v>1</v>
      </c>
      <c r="I561" s="58">
        <f t="shared" si="31"/>
        <v>1</v>
      </c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ALL561"/>
      <c r="ALM561"/>
      <c r="ALN561"/>
      <c r="ALO561"/>
      <c r="ALP561"/>
      <c r="ALQ561"/>
      <c r="ALR561"/>
      <c r="ALS561"/>
      <c r="ALT561"/>
      <c r="ALU561"/>
      <c r="ALV561"/>
      <c r="ALW561"/>
      <c r="ALX561"/>
      <c r="ALY561"/>
      <c r="ALZ561"/>
      <c r="AMA561"/>
      <c r="AMB561"/>
      <c r="AMC561"/>
      <c r="AMD561"/>
      <c r="AME561"/>
      <c r="AMF561"/>
      <c r="AMG561"/>
      <c r="AMH561"/>
      <c r="AMI561"/>
      <c r="AMJ561"/>
    </row>
    <row r="562" spans="1:1024" s="55" customFormat="1">
      <c r="A562" s="55">
        <v>312</v>
      </c>
      <c r="B562" s="55" t="s">
        <v>227</v>
      </c>
      <c r="C562" s="56" t="s">
        <v>64</v>
      </c>
      <c r="E562" s="57">
        <v>22000</v>
      </c>
      <c r="F562" s="57">
        <v>22000</v>
      </c>
      <c r="G562" s="57">
        <v>22000</v>
      </c>
      <c r="H562" s="58">
        <f t="shared" si="33"/>
        <v>1</v>
      </c>
      <c r="I562" s="58">
        <f t="shared" si="31"/>
        <v>1</v>
      </c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ALL562"/>
      <c r="ALM562"/>
      <c r="ALN562"/>
      <c r="ALO562"/>
      <c r="ALP562"/>
      <c r="ALQ562"/>
      <c r="ALR562"/>
      <c r="ALS562"/>
      <c r="ALT562"/>
      <c r="ALU562"/>
      <c r="ALV562"/>
      <c r="ALW562"/>
      <c r="ALX562"/>
      <c r="ALY562"/>
      <c r="ALZ562"/>
      <c r="AMA562"/>
      <c r="AMB562"/>
      <c r="AMC562"/>
      <c r="AMD562"/>
      <c r="AME562"/>
      <c r="AMF562"/>
      <c r="AMG562"/>
      <c r="AMH562"/>
      <c r="AMI562"/>
      <c r="AMJ562"/>
    </row>
    <row r="563" spans="1:1024" s="55" customFormat="1">
      <c r="A563" s="55">
        <v>32</v>
      </c>
      <c r="B563" s="55" t="s">
        <v>46</v>
      </c>
      <c r="C563" s="56" t="s">
        <v>64</v>
      </c>
      <c r="E563" s="57">
        <v>30000</v>
      </c>
      <c r="F563" s="57">
        <v>30000</v>
      </c>
      <c r="G563" s="57">
        <v>30000</v>
      </c>
      <c r="H563" s="58">
        <f t="shared" si="33"/>
        <v>1</v>
      </c>
      <c r="I563" s="58">
        <f t="shared" si="31"/>
        <v>1</v>
      </c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ALL563"/>
      <c r="ALM563"/>
      <c r="ALN563"/>
      <c r="ALO563"/>
      <c r="ALP563"/>
      <c r="ALQ563"/>
      <c r="ALR563"/>
      <c r="ALS563"/>
      <c r="ALT563"/>
      <c r="ALU563"/>
      <c r="ALV563"/>
      <c r="ALW563"/>
      <c r="ALX563"/>
      <c r="ALY563"/>
      <c r="ALZ563"/>
      <c r="AMA563"/>
      <c r="AMB563"/>
      <c r="AMC563"/>
      <c r="AMD563"/>
      <c r="AME563"/>
      <c r="AMF563"/>
      <c r="AMG563"/>
      <c r="AMH563"/>
      <c r="AMI563"/>
      <c r="AMJ563"/>
    </row>
    <row r="564" spans="1:1024" s="55" customFormat="1">
      <c r="A564" s="55">
        <v>321</v>
      </c>
      <c r="B564" s="55" t="s">
        <v>228</v>
      </c>
      <c r="C564" s="56" t="s">
        <v>64</v>
      </c>
      <c r="E564" s="57">
        <v>30000</v>
      </c>
      <c r="F564" s="57">
        <v>30000</v>
      </c>
      <c r="G564" s="57">
        <v>30000</v>
      </c>
      <c r="H564" s="58">
        <f t="shared" si="33"/>
        <v>1</v>
      </c>
      <c r="I564" s="58">
        <f t="shared" si="31"/>
        <v>1</v>
      </c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ALL564"/>
      <c r="ALM564"/>
      <c r="ALN564"/>
      <c r="ALO564"/>
      <c r="ALP564"/>
      <c r="ALQ564"/>
      <c r="ALR564"/>
      <c r="ALS564"/>
      <c r="ALT564"/>
      <c r="ALU564"/>
      <c r="ALV564"/>
      <c r="ALW564"/>
      <c r="ALX564"/>
      <c r="ALY564"/>
      <c r="ALZ564"/>
      <c r="AMA564"/>
      <c r="AMB564"/>
      <c r="AMC564"/>
      <c r="AMD564"/>
      <c r="AME564"/>
      <c r="AMF564"/>
      <c r="AMG564"/>
      <c r="AMH564"/>
      <c r="AMI564"/>
      <c r="AMJ564"/>
    </row>
    <row r="565" spans="1:1024" s="50" customFormat="1">
      <c r="A565" s="49" t="s">
        <v>47</v>
      </c>
      <c r="B565" s="49"/>
      <c r="C565" s="51"/>
      <c r="D565" s="49"/>
      <c r="E565" s="52">
        <v>66000</v>
      </c>
      <c r="F565" s="52">
        <v>66000</v>
      </c>
      <c r="G565" s="52">
        <v>66000</v>
      </c>
      <c r="H565" s="53">
        <f t="shared" si="33"/>
        <v>1</v>
      </c>
      <c r="I565" s="53">
        <f t="shared" si="31"/>
        <v>1</v>
      </c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ALL565"/>
      <c r="ALM565"/>
      <c r="ALN565"/>
      <c r="ALO565"/>
      <c r="ALP565"/>
      <c r="ALQ565"/>
      <c r="ALR565"/>
      <c r="ALS565"/>
      <c r="ALT565"/>
      <c r="ALU565"/>
      <c r="ALV565"/>
      <c r="ALW565"/>
      <c r="ALX565"/>
      <c r="ALY565"/>
      <c r="ALZ565"/>
      <c r="AMA565"/>
      <c r="AMB565"/>
      <c r="AMC565"/>
      <c r="AMD565"/>
      <c r="AME565"/>
      <c r="AMF565"/>
      <c r="AMG565"/>
      <c r="AMH565"/>
      <c r="AMI565"/>
      <c r="AMJ565"/>
    </row>
    <row r="566" spans="1:1024" s="55" customFormat="1">
      <c r="A566" s="98" t="s">
        <v>231</v>
      </c>
      <c r="B566" s="98"/>
      <c r="C566" s="98"/>
      <c r="D566" s="98"/>
      <c r="E566" s="57">
        <v>66000</v>
      </c>
      <c r="F566" s="57">
        <v>66000</v>
      </c>
      <c r="G566" s="57">
        <v>66000</v>
      </c>
      <c r="H566" s="58">
        <f t="shared" si="33"/>
        <v>1</v>
      </c>
      <c r="I566" s="58">
        <f t="shared" si="31"/>
        <v>1</v>
      </c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ALL566"/>
      <c r="ALM566"/>
      <c r="ALN566"/>
      <c r="ALO566"/>
      <c r="ALP566"/>
      <c r="ALQ566"/>
      <c r="ALR566"/>
      <c r="ALS566"/>
      <c r="ALT566"/>
      <c r="ALU566"/>
      <c r="ALV566"/>
      <c r="ALW566"/>
      <c r="ALX566"/>
      <c r="ALY566"/>
      <c r="ALZ566"/>
      <c r="AMA566"/>
      <c r="AMB566"/>
      <c r="AMC566"/>
      <c r="AMD566"/>
      <c r="AME566"/>
      <c r="AMF566"/>
      <c r="AMG566"/>
      <c r="AMH566"/>
      <c r="AMI566"/>
      <c r="AMJ566"/>
    </row>
    <row r="567" spans="1:1024" s="55" customFormat="1">
      <c r="A567" s="55">
        <v>3</v>
      </c>
      <c r="B567" s="55" t="s">
        <v>40</v>
      </c>
      <c r="C567" s="56" t="s">
        <v>45</v>
      </c>
      <c r="E567" s="57">
        <v>66000</v>
      </c>
      <c r="F567" s="57">
        <v>66000</v>
      </c>
      <c r="G567" s="57">
        <v>66000</v>
      </c>
      <c r="H567" s="58">
        <f t="shared" si="33"/>
        <v>1</v>
      </c>
      <c r="I567" s="58">
        <f t="shared" si="31"/>
        <v>1</v>
      </c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ALL567"/>
      <c r="ALM567"/>
      <c r="ALN567"/>
      <c r="ALO567"/>
      <c r="ALP567"/>
      <c r="ALQ567"/>
      <c r="ALR567"/>
      <c r="ALS567"/>
      <c r="ALT567"/>
      <c r="ALU567"/>
      <c r="ALV567"/>
      <c r="ALW567"/>
      <c r="ALX567"/>
      <c r="ALY567"/>
      <c r="ALZ567"/>
      <c r="AMA567"/>
      <c r="AMB567"/>
      <c r="AMC567"/>
      <c r="AMD567"/>
      <c r="AME567"/>
      <c r="AMF567"/>
      <c r="AMG567"/>
      <c r="AMH567"/>
      <c r="AMI567"/>
      <c r="AMJ567"/>
    </row>
    <row r="568" spans="1:1024" s="55" customFormat="1">
      <c r="A568" s="55">
        <v>32</v>
      </c>
      <c r="B568" s="55" t="s">
        <v>46</v>
      </c>
      <c r="C568" s="56" t="s">
        <v>45</v>
      </c>
      <c r="E568" s="57">
        <v>66000</v>
      </c>
      <c r="F568" s="57">
        <v>66000</v>
      </c>
      <c r="G568" s="57">
        <v>66000</v>
      </c>
      <c r="H568" s="58">
        <f t="shared" si="33"/>
        <v>1</v>
      </c>
      <c r="I568" s="58">
        <f t="shared" si="31"/>
        <v>1</v>
      </c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ALL568"/>
      <c r="ALM568"/>
      <c r="ALN568"/>
      <c r="ALO568"/>
      <c r="ALP568"/>
      <c r="ALQ568"/>
      <c r="ALR568"/>
      <c r="ALS568"/>
      <c r="ALT568"/>
      <c r="ALU568"/>
      <c r="ALV568"/>
      <c r="ALW568"/>
      <c r="ALX568"/>
      <c r="ALY568"/>
      <c r="ALZ568"/>
      <c r="AMA568"/>
      <c r="AMB568"/>
      <c r="AMC568"/>
      <c r="AMD568"/>
      <c r="AME568"/>
      <c r="AMF568"/>
      <c r="AMG568"/>
      <c r="AMH568"/>
      <c r="AMI568"/>
      <c r="AMJ568"/>
    </row>
    <row r="569" spans="1:1024" s="55" customFormat="1">
      <c r="A569" s="55">
        <v>323</v>
      </c>
      <c r="B569" s="55" t="s">
        <v>49</v>
      </c>
      <c r="C569" s="56" t="s">
        <v>45</v>
      </c>
      <c r="E569" s="57">
        <v>66000</v>
      </c>
      <c r="F569" s="57">
        <v>66000</v>
      </c>
      <c r="G569" s="57">
        <v>66000</v>
      </c>
      <c r="H569" s="58">
        <f t="shared" si="33"/>
        <v>1</v>
      </c>
      <c r="I569" s="58">
        <f t="shared" si="31"/>
        <v>1</v>
      </c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ALL569"/>
      <c r="ALM569"/>
      <c r="ALN569"/>
      <c r="ALO569"/>
      <c r="ALP569"/>
      <c r="ALQ569"/>
      <c r="ALR569"/>
      <c r="ALS569"/>
      <c r="ALT569"/>
      <c r="ALU569"/>
      <c r="ALV569"/>
      <c r="ALW569"/>
      <c r="ALX569"/>
      <c r="ALY569"/>
      <c r="ALZ569"/>
      <c r="AMA569"/>
      <c r="AMB569"/>
      <c r="AMC569"/>
      <c r="AMD569"/>
      <c r="AME569"/>
      <c r="AMF569"/>
      <c r="AMG569"/>
      <c r="AMH569"/>
      <c r="AMI569"/>
      <c r="AMJ569"/>
    </row>
    <row r="570" spans="1:1024" s="50" customFormat="1">
      <c r="A570" s="49" t="s">
        <v>232</v>
      </c>
      <c r="B570" s="49"/>
      <c r="C570" s="51"/>
      <c r="D570" s="49"/>
      <c r="E570" s="52">
        <v>1000</v>
      </c>
      <c r="F570" s="52">
        <v>1000</v>
      </c>
      <c r="G570" s="52">
        <v>1000</v>
      </c>
      <c r="H570" s="53">
        <f t="shared" si="33"/>
        <v>1</v>
      </c>
      <c r="I570" s="53">
        <f t="shared" si="31"/>
        <v>1</v>
      </c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ALL570"/>
      <c r="ALM570"/>
      <c r="ALN570"/>
      <c r="ALO570"/>
      <c r="ALP570"/>
      <c r="ALQ570"/>
      <c r="ALR570"/>
      <c r="ALS570"/>
      <c r="ALT570"/>
      <c r="ALU570"/>
      <c r="ALV570"/>
      <c r="ALW570"/>
      <c r="ALX570"/>
      <c r="ALY570"/>
      <c r="ALZ570"/>
      <c r="AMA570"/>
      <c r="AMB570"/>
      <c r="AMC570"/>
      <c r="AMD570"/>
      <c r="AME570"/>
      <c r="AMF570"/>
      <c r="AMG570"/>
      <c r="AMH570"/>
      <c r="AMI570"/>
      <c r="AMJ570"/>
    </row>
    <row r="571" spans="1:1024" s="55" customFormat="1">
      <c r="A571" s="55" t="s">
        <v>233</v>
      </c>
      <c r="C571" s="56"/>
      <c r="D571" s="55" t="s">
        <v>1</v>
      </c>
      <c r="E571" s="57">
        <v>1000</v>
      </c>
      <c r="F571" s="57">
        <v>1000</v>
      </c>
      <c r="G571" s="57">
        <v>1000</v>
      </c>
      <c r="H571" s="58">
        <f t="shared" si="33"/>
        <v>1</v>
      </c>
      <c r="I571" s="58">
        <f t="shared" si="31"/>
        <v>1</v>
      </c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ALL571"/>
      <c r="ALM571"/>
      <c r="ALN571"/>
      <c r="ALO571"/>
      <c r="ALP571"/>
      <c r="ALQ571"/>
      <c r="ALR571"/>
      <c r="ALS571"/>
      <c r="ALT571"/>
      <c r="ALU571"/>
      <c r="ALV571"/>
      <c r="ALW571"/>
      <c r="ALX571"/>
      <c r="ALY571"/>
      <c r="ALZ571"/>
      <c r="AMA571"/>
      <c r="AMB571"/>
      <c r="AMC571"/>
      <c r="AMD571"/>
      <c r="AME571"/>
      <c r="AMF571"/>
      <c r="AMG571"/>
      <c r="AMH571"/>
      <c r="AMI571"/>
      <c r="AMJ571"/>
    </row>
    <row r="572" spans="1:1024" s="55" customFormat="1">
      <c r="A572" s="55">
        <v>3</v>
      </c>
      <c r="B572" s="55" t="s">
        <v>18</v>
      </c>
      <c r="C572" s="56" t="s">
        <v>45</v>
      </c>
      <c r="D572" s="55" t="s">
        <v>1</v>
      </c>
      <c r="E572" s="57">
        <v>1000</v>
      </c>
      <c r="F572" s="57">
        <v>1000</v>
      </c>
      <c r="G572" s="57">
        <v>1000</v>
      </c>
      <c r="H572" s="58">
        <f t="shared" si="33"/>
        <v>1</v>
      </c>
      <c r="I572" s="58">
        <f t="shared" si="31"/>
        <v>1</v>
      </c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ALL572"/>
      <c r="ALM572"/>
      <c r="ALN572"/>
      <c r="ALO572"/>
      <c r="ALP572"/>
      <c r="ALQ572"/>
      <c r="ALR572"/>
      <c r="ALS572"/>
      <c r="ALT572"/>
      <c r="ALU572"/>
      <c r="ALV572"/>
      <c r="ALW572"/>
      <c r="ALX572"/>
      <c r="ALY572"/>
      <c r="ALZ572"/>
      <c r="AMA572"/>
      <c r="AMB572"/>
      <c r="AMC572"/>
      <c r="AMD572"/>
      <c r="AME572"/>
      <c r="AMF572"/>
      <c r="AMG572"/>
      <c r="AMH572"/>
      <c r="AMI572"/>
      <c r="AMJ572"/>
    </row>
    <row r="573" spans="1:1024" s="55" customFormat="1">
      <c r="A573" s="55">
        <v>32</v>
      </c>
      <c r="B573" s="55" t="s">
        <v>52</v>
      </c>
      <c r="C573" s="56" t="s">
        <v>45</v>
      </c>
      <c r="E573" s="57">
        <v>1000</v>
      </c>
      <c r="F573" s="57">
        <v>1000</v>
      </c>
      <c r="G573" s="57">
        <v>1000</v>
      </c>
      <c r="H573" s="58">
        <f t="shared" si="33"/>
        <v>1</v>
      </c>
      <c r="I573" s="58">
        <f t="shared" si="31"/>
        <v>1</v>
      </c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ALL573"/>
      <c r="ALM573"/>
      <c r="ALN573"/>
      <c r="ALO573"/>
      <c r="ALP573"/>
      <c r="ALQ573"/>
      <c r="ALR573"/>
      <c r="ALS573"/>
      <c r="ALT573"/>
      <c r="ALU573"/>
      <c r="ALV573"/>
      <c r="ALW573"/>
      <c r="ALX573"/>
      <c r="ALY573"/>
      <c r="ALZ573"/>
      <c r="AMA573"/>
      <c r="AMB573"/>
      <c r="AMC573"/>
      <c r="AMD573"/>
      <c r="AME573"/>
      <c r="AMF573"/>
      <c r="AMG573"/>
      <c r="AMH573"/>
      <c r="AMI573"/>
      <c r="AMJ573"/>
    </row>
    <row r="574" spans="1:1024" s="55" customFormat="1">
      <c r="A574" s="55">
        <v>323</v>
      </c>
      <c r="B574" s="55" t="s">
        <v>59</v>
      </c>
      <c r="C574" s="56" t="s">
        <v>45</v>
      </c>
      <c r="E574" s="57">
        <v>1000</v>
      </c>
      <c r="F574" s="57">
        <v>1000</v>
      </c>
      <c r="G574" s="57">
        <v>1000</v>
      </c>
      <c r="H574" s="58">
        <f t="shared" si="33"/>
        <v>1</v>
      </c>
      <c r="I574" s="58">
        <f t="shared" si="31"/>
        <v>1</v>
      </c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ALL574"/>
      <c r="ALM574"/>
      <c r="ALN574"/>
      <c r="ALO574"/>
      <c r="ALP574"/>
      <c r="ALQ574"/>
      <c r="ALR574"/>
      <c r="ALS574"/>
      <c r="ALT574"/>
      <c r="ALU574"/>
      <c r="ALV574"/>
      <c r="ALW574"/>
      <c r="ALX574"/>
      <c r="ALY574"/>
      <c r="ALZ574"/>
      <c r="AMA574"/>
      <c r="AMB574"/>
      <c r="AMC574"/>
      <c r="AMD574"/>
      <c r="AME574"/>
      <c r="AMF574"/>
      <c r="AMG574"/>
      <c r="AMH574"/>
      <c r="AMI574"/>
      <c r="AMJ574"/>
    </row>
    <row r="575" spans="1:1024" s="50" customFormat="1">
      <c r="A575" s="49" t="s">
        <v>55</v>
      </c>
      <c r="B575" s="49"/>
      <c r="C575" s="51"/>
      <c r="D575" s="49"/>
      <c r="E575" s="52">
        <v>1000</v>
      </c>
      <c r="F575" s="52">
        <v>1000</v>
      </c>
      <c r="G575" s="52">
        <v>1000</v>
      </c>
      <c r="H575" s="53">
        <f t="shared" si="33"/>
        <v>1</v>
      </c>
      <c r="I575" s="53">
        <f t="shared" si="31"/>
        <v>1</v>
      </c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ALL575"/>
      <c r="ALM575"/>
      <c r="ALN575"/>
      <c r="ALO575"/>
      <c r="ALP575"/>
      <c r="ALQ575"/>
      <c r="ALR575"/>
      <c r="ALS575"/>
      <c r="ALT575"/>
      <c r="ALU575"/>
      <c r="ALV575"/>
      <c r="ALW575"/>
      <c r="ALX575"/>
      <c r="ALY575"/>
      <c r="ALZ575"/>
      <c r="AMA575"/>
      <c r="AMB575"/>
      <c r="AMC575"/>
      <c r="AMD575"/>
      <c r="AME575"/>
      <c r="AMF575"/>
      <c r="AMG575"/>
      <c r="AMH575"/>
      <c r="AMI575"/>
      <c r="AMJ575"/>
    </row>
    <row r="576" spans="1:1024" s="55" customFormat="1">
      <c r="A576" s="60" t="s">
        <v>233</v>
      </c>
      <c r="B576" s="60"/>
      <c r="C576" s="61"/>
      <c r="D576" s="60"/>
      <c r="E576" s="62">
        <v>1000</v>
      </c>
      <c r="F576" s="62">
        <v>1000</v>
      </c>
      <c r="G576" s="62">
        <v>1000</v>
      </c>
      <c r="H576" s="58">
        <f t="shared" si="33"/>
        <v>1</v>
      </c>
      <c r="I576" s="58">
        <f t="shared" si="31"/>
        <v>1</v>
      </c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ALL576"/>
      <c r="ALM576"/>
      <c r="ALN576"/>
      <c r="ALO576"/>
      <c r="ALP576"/>
      <c r="ALQ576"/>
      <c r="ALR576"/>
      <c r="ALS576"/>
      <c r="ALT576"/>
      <c r="ALU576"/>
      <c r="ALV576"/>
      <c r="ALW576"/>
      <c r="ALX576"/>
      <c r="ALY576"/>
      <c r="ALZ576"/>
      <c r="AMA576"/>
      <c r="AMB576"/>
      <c r="AMC576"/>
      <c r="AMD576"/>
      <c r="AME576"/>
      <c r="AMF576"/>
      <c r="AMG576"/>
      <c r="AMH576"/>
      <c r="AMI576"/>
      <c r="AMJ576"/>
    </row>
    <row r="577" spans="1:1024" s="55" customFormat="1" ht="21">
      <c r="A577" s="55">
        <v>3</v>
      </c>
      <c r="B577" s="55" t="s">
        <v>18</v>
      </c>
      <c r="C577" s="56" t="s">
        <v>64</v>
      </c>
      <c r="D577" s="63" t="s">
        <v>1</v>
      </c>
      <c r="E577" s="62">
        <v>1000</v>
      </c>
      <c r="F577" s="62">
        <v>1000</v>
      </c>
      <c r="G577" s="62">
        <v>1000</v>
      </c>
      <c r="H577" s="58">
        <f t="shared" si="33"/>
        <v>1</v>
      </c>
      <c r="I577" s="58">
        <f t="shared" si="31"/>
        <v>1</v>
      </c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ALL577"/>
      <c r="ALM577"/>
      <c r="ALN577"/>
      <c r="ALO577"/>
      <c r="ALP577"/>
      <c r="ALQ577"/>
      <c r="ALR577"/>
      <c r="ALS577"/>
      <c r="ALT577"/>
      <c r="ALU577"/>
      <c r="ALV577"/>
      <c r="ALW577"/>
      <c r="ALX577"/>
      <c r="ALY577"/>
      <c r="ALZ577"/>
      <c r="AMA577"/>
      <c r="AMB577"/>
      <c r="AMC577"/>
      <c r="AMD577"/>
      <c r="AME577"/>
      <c r="AMF577"/>
      <c r="AMG577"/>
      <c r="AMH577"/>
      <c r="AMI577"/>
      <c r="AMJ577"/>
    </row>
    <row r="578" spans="1:1024" s="55" customFormat="1">
      <c r="A578" s="55">
        <v>32</v>
      </c>
      <c r="B578" s="55" t="s">
        <v>46</v>
      </c>
      <c r="C578" s="56" t="s">
        <v>64</v>
      </c>
      <c r="E578" s="62">
        <v>1000</v>
      </c>
      <c r="F578" s="62">
        <v>1000</v>
      </c>
      <c r="G578" s="62">
        <v>1000</v>
      </c>
      <c r="H578" s="58">
        <f t="shared" si="33"/>
        <v>1</v>
      </c>
      <c r="I578" s="58">
        <f t="shared" ref="I578:I612" si="34">G578/F578</f>
        <v>1</v>
      </c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ALL578"/>
      <c r="ALM578"/>
      <c r="ALN578"/>
      <c r="ALO578"/>
      <c r="ALP578"/>
      <c r="ALQ578"/>
      <c r="ALR578"/>
      <c r="ALS578"/>
      <c r="ALT578"/>
      <c r="ALU578"/>
      <c r="ALV578"/>
      <c r="ALW578"/>
      <c r="ALX578"/>
      <c r="ALY578"/>
      <c r="ALZ578"/>
      <c r="AMA578"/>
      <c r="AMB578"/>
      <c r="AMC578"/>
      <c r="AMD578"/>
      <c r="AME578"/>
      <c r="AMF578"/>
      <c r="AMG578"/>
      <c r="AMH578"/>
      <c r="AMI578"/>
      <c r="AMJ578"/>
    </row>
    <row r="579" spans="1:1024" s="55" customFormat="1">
      <c r="A579" s="55">
        <v>324</v>
      </c>
      <c r="B579" s="55" t="s">
        <v>57</v>
      </c>
      <c r="C579" s="56" t="s">
        <v>64</v>
      </c>
      <c r="E579" s="62">
        <v>1000</v>
      </c>
      <c r="F579" s="62">
        <v>1000</v>
      </c>
      <c r="G579" s="62">
        <v>1000</v>
      </c>
      <c r="H579" s="58">
        <f t="shared" si="33"/>
        <v>1</v>
      </c>
      <c r="I579" s="58">
        <f t="shared" si="34"/>
        <v>1</v>
      </c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ALL579"/>
      <c r="ALM579"/>
      <c r="ALN579"/>
      <c r="ALO579"/>
      <c r="ALP579"/>
      <c r="ALQ579"/>
      <c r="ALR579"/>
      <c r="ALS579"/>
      <c r="ALT579"/>
      <c r="ALU579"/>
      <c r="ALV579"/>
      <c r="ALW579"/>
      <c r="ALX579"/>
      <c r="ALY579"/>
      <c r="ALZ579"/>
      <c r="AMA579"/>
      <c r="AMB579"/>
      <c r="AMC579"/>
      <c r="AMD579"/>
      <c r="AME579"/>
      <c r="AMF579"/>
      <c r="AMG579"/>
      <c r="AMH579"/>
      <c r="AMI579"/>
      <c r="AMJ579"/>
    </row>
    <row r="580" spans="1:1024" s="49" customFormat="1">
      <c r="A580" s="49" t="s">
        <v>234</v>
      </c>
      <c r="C580" s="51"/>
      <c r="E580" s="52">
        <v>8000</v>
      </c>
      <c r="F580" s="52">
        <v>8000</v>
      </c>
      <c r="G580" s="52">
        <v>8000</v>
      </c>
      <c r="H580" s="53">
        <f t="shared" si="33"/>
        <v>1</v>
      </c>
      <c r="I580" s="53">
        <f t="shared" si="34"/>
        <v>1</v>
      </c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ALL580"/>
      <c r="ALM580"/>
      <c r="ALN580"/>
      <c r="ALO580"/>
      <c r="ALP580"/>
      <c r="ALQ580"/>
      <c r="ALR580"/>
      <c r="ALS580"/>
      <c r="ALT580"/>
      <c r="ALU580"/>
      <c r="ALV580"/>
      <c r="ALW580"/>
      <c r="ALX580"/>
      <c r="ALY580"/>
      <c r="ALZ580"/>
      <c r="AMA580"/>
      <c r="AMB580"/>
      <c r="AMC580"/>
      <c r="AMD580"/>
      <c r="AME580"/>
      <c r="AMF580"/>
      <c r="AMG580"/>
      <c r="AMH580"/>
      <c r="AMI580"/>
      <c r="AMJ580"/>
    </row>
    <row r="581" spans="1:1024" s="55" customFormat="1">
      <c r="A581" s="55" t="s">
        <v>233</v>
      </c>
      <c r="C581" s="56"/>
      <c r="D581" s="55" t="s">
        <v>1</v>
      </c>
      <c r="E581" s="57">
        <v>8000</v>
      </c>
      <c r="F581" s="57">
        <v>8000</v>
      </c>
      <c r="G581" s="57">
        <v>8000</v>
      </c>
      <c r="H581" s="58">
        <f t="shared" si="33"/>
        <v>1</v>
      </c>
      <c r="I581" s="58">
        <f t="shared" si="34"/>
        <v>1</v>
      </c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ALL581"/>
      <c r="ALM581"/>
      <c r="ALN581"/>
      <c r="ALO581"/>
      <c r="ALP581"/>
      <c r="ALQ581"/>
      <c r="ALR581"/>
      <c r="ALS581"/>
      <c r="ALT581"/>
      <c r="ALU581"/>
      <c r="ALV581"/>
      <c r="ALW581"/>
      <c r="ALX581"/>
      <c r="ALY581"/>
      <c r="ALZ581"/>
      <c r="AMA581"/>
      <c r="AMB581"/>
      <c r="AMC581"/>
      <c r="AMD581"/>
      <c r="AME581"/>
      <c r="AMF581"/>
      <c r="AMG581"/>
      <c r="AMH581"/>
      <c r="AMI581"/>
      <c r="AMJ581"/>
    </row>
    <row r="582" spans="1:1024" s="55" customFormat="1">
      <c r="A582" s="55">
        <v>3</v>
      </c>
      <c r="B582" s="55" t="s">
        <v>18</v>
      </c>
      <c r="C582" s="56" t="s">
        <v>64</v>
      </c>
      <c r="E582" s="57">
        <v>8000</v>
      </c>
      <c r="F582" s="57">
        <v>8000</v>
      </c>
      <c r="G582" s="57">
        <v>8000</v>
      </c>
      <c r="H582" s="58">
        <f t="shared" si="33"/>
        <v>1</v>
      </c>
      <c r="I582" s="58">
        <f t="shared" si="34"/>
        <v>1</v>
      </c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ALL582"/>
      <c r="ALM582"/>
      <c r="ALN582"/>
      <c r="ALO582"/>
      <c r="ALP582"/>
      <c r="ALQ582"/>
      <c r="ALR582"/>
      <c r="ALS582"/>
      <c r="ALT582"/>
      <c r="ALU582"/>
      <c r="ALV582"/>
      <c r="ALW582"/>
      <c r="ALX582"/>
      <c r="ALY582"/>
      <c r="ALZ582"/>
      <c r="AMA582"/>
      <c r="AMB582"/>
      <c r="AMC582"/>
      <c r="AMD582"/>
      <c r="AME582"/>
      <c r="AMF582"/>
      <c r="AMG582"/>
      <c r="AMH582"/>
      <c r="AMI582"/>
      <c r="AMJ582"/>
    </row>
    <row r="583" spans="1:1024" s="55" customFormat="1">
      <c r="A583" s="55">
        <v>32</v>
      </c>
      <c r="B583" s="55" t="s">
        <v>46</v>
      </c>
      <c r="C583" s="56" t="s">
        <v>64</v>
      </c>
      <c r="E583" s="57">
        <v>8000</v>
      </c>
      <c r="F583" s="57">
        <v>8000</v>
      </c>
      <c r="G583" s="57">
        <v>8000</v>
      </c>
      <c r="H583" s="58">
        <f t="shared" ref="H583:H612" si="35">F583/E583</f>
        <v>1</v>
      </c>
      <c r="I583" s="58">
        <f t="shared" si="34"/>
        <v>1</v>
      </c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ALL583"/>
      <c r="ALM583"/>
      <c r="ALN583"/>
      <c r="ALO583"/>
      <c r="ALP583"/>
      <c r="ALQ583"/>
      <c r="ALR583"/>
      <c r="ALS583"/>
      <c r="ALT583"/>
      <c r="ALU583"/>
      <c r="ALV583"/>
      <c r="ALW583"/>
      <c r="ALX583"/>
      <c r="ALY583"/>
      <c r="ALZ583"/>
      <c r="AMA583"/>
      <c r="AMB583"/>
      <c r="AMC583"/>
      <c r="AMD583"/>
      <c r="AME583"/>
      <c r="AMF583"/>
      <c r="AMG583"/>
      <c r="AMH583"/>
      <c r="AMI583"/>
      <c r="AMJ583"/>
    </row>
    <row r="584" spans="1:1024" s="55" customFormat="1">
      <c r="A584" s="55">
        <v>329</v>
      </c>
      <c r="B584" s="55" t="s">
        <v>29</v>
      </c>
      <c r="C584" s="56" t="s">
        <v>64</v>
      </c>
      <c r="E584" s="57">
        <v>8000</v>
      </c>
      <c r="F584" s="57">
        <v>8000</v>
      </c>
      <c r="G584" s="57">
        <v>8000</v>
      </c>
      <c r="H584" s="58">
        <f t="shared" si="35"/>
        <v>1</v>
      </c>
      <c r="I584" s="58">
        <f t="shared" si="34"/>
        <v>1</v>
      </c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ALL584"/>
      <c r="ALM584"/>
      <c r="ALN584"/>
      <c r="ALO584"/>
      <c r="ALP584"/>
      <c r="ALQ584"/>
      <c r="ALR584"/>
      <c r="ALS584"/>
      <c r="ALT584"/>
      <c r="ALU584"/>
      <c r="ALV584"/>
      <c r="ALW584"/>
      <c r="ALX584"/>
      <c r="ALY584"/>
      <c r="ALZ584"/>
      <c r="AMA584"/>
      <c r="AMB584"/>
      <c r="AMC584"/>
      <c r="AMD584"/>
      <c r="AME584"/>
      <c r="AMF584"/>
      <c r="AMG584"/>
      <c r="AMH584"/>
      <c r="AMI584"/>
      <c r="AMJ584"/>
    </row>
    <row r="585" spans="1:1024" s="50" customFormat="1">
      <c r="A585" s="49" t="s">
        <v>235</v>
      </c>
      <c r="B585" s="49"/>
      <c r="C585" s="51"/>
      <c r="D585" s="49"/>
      <c r="E585" s="52">
        <f>SUM(E587)</f>
        <v>233000</v>
      </c>
      <c r="F585" s="52">
        <f>SUM(F587)</f>
        <v>233000</v>
      </c>
      <c r="G585" s="52">
        <f>SUM(G587)</f>
        <v>233000</v>
      </c>
      <c r="H585" s="53">
        <f t="shared" si="35"/>
        <v>1</v>
      </c>
      <c r="I585" s="53">
        <f t="shared" si="34"/>
        <v>1</v>
      </c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ALL585"/>
      <c r="ALM585"/>
      <c r="ALN585"/>
      <c r="ALO585"/>
      <c r="ALP585"/>
      <c r="ALQ585"/>
      <c r="ALR585"/>
      <c r="ALS585"/>
      <c r="ALT585"/>
      <c r="ALU585"/>
      <c r="ALV585"/>
      <c r="ALW585"/>
      <c r="ALX585"/>
      <c r="ALY585"/>
      <c r="ALZ585"/>
      <c r="AMA585"/>
      <c r="AMB585"/>
      <c r="AMC585"/>
      <c r="AMD585"/>
      <c r="AME585"/>
      <c r="AMF585"/>
      <c r="AMG585"/>
      <c r="AMH585"/>
      <c r="AMI585"/>
      <c r="AMJ585"/>
    </row>
    <row r="586" spans="1:1024" s="55" customFormat="1" ht="21">
      <c r="A586" s="55" t="s">
        <v>236</v>
      </c>
      <c r="C586" s="56"/>
      <c r="D586" s="63" t="s">
        <v>1</v>
      </c>
      <c r="E586" s="57">
        <v>233000</v>
      </c>
      <c r="F586" s="57">
        <v>233000</v>
      </c>
      <c r="G586" s="57">
        <v>233000</v>
      </c>
      <c r="H586" s="58">
        <f t="shared" si="35"/>
        <v>1</v>
      </c>
      <c r="I586" s="58">
        <f t="shared" si="34"/>
        <v>1</v>
      </c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ALL586"/>
      <c r="ALM586"/>
      <c r="ALN586"/>
      <c r="ALO586"/>
      <c r="ALP586"/>
      <c r="ALQ586"/>
      <c r="ALR586"/>
      <c r="ALS586"/>
      <c r="ALT586"/>
      <c r="ALU586"/>
      <c r="ALV586"/>
      <c r="ALW586"/>
      <c r="ALX586"/>
      <c r="ALY586"/>
      <c r="ALZ586"/>
      <c r="AMA586"/>
      <c r="AMB586"/>
      <c r="AMC586"/>
      <c r="AMD586"/>
      <c r="AME586"/>
      <c r="AMF586"/>
      <c r="AMG586"/>
      <c r="AMH586"/>
      <c r="AMI586"/>
      <c r="AMJ586"/>
    </row>
    <row r="587" spans="1:1024" s="55" customFormat="1">
      <c r="A587" s="55">
        <v>3</v>
      </c>
      <c r="B587" s="55" t="s">
        <v>40</v>
      </c>
      <c r="C587" s="56" t="s">
        <v>41</v>
      </c>
      <c r="E587" s="57">
        <f>SUM(E588)</f>
        <v>233000</v>
      </c>
      <c r="F587" s="57">
        <f>SUM(F588)</f>
        <v>233000</v>
      </c>
      <c r="G587" s="57">
        <f>SUM(G588)</f>
        <v>233000</v>
      </c>
      <c r="H587" s="58">
        <f t="shared" si="35"/>
        <v>1</v>
      </c>
      <c r="I587" s="58">
        <f t="shared" si="34"/>
        <v>1</v>
      </c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ALL587"/>
      <c r="ALM587"/>
      <c r="ALN587"/>
      <c r="ALO587"/>
      <c r="ALP587"/>
      <c r="ALQ587"/>
      <c r="ALR587"/>
      <c r="ALS587"/>
      <c r="ALT587"/>
      <c r="ALU587"/>
      <c r="ALV587"/>
      <c r="ALW587"/>
      <c r="ALX587"/>
      <c r="ALY587"/>
      <c r="ALZ587"/>
      <c r="AMA587"/>
      <c r="AMB587"/>
      <c r="AMC587"/>
      <c r="AMD587"/>
      <c r="AME587"/>
      <c r="AMF587"/>
      <c r="AMG587"/>
      <c r="AMH587"/>
      <c r="AMI587"/>
      <c r="AMJ587"/>
    </row>
    <row r="588" spans="1:1024" s="55" customFormat="1">
      <c r="A588" s="55">
        <v>32</v>
      </c>
      <c r="B588" s="55" t="s">
        <v>42</v>
      </c>
      <c r="C588" s="56" t="s">
        <v>41</v>
      </c>
      <c r="E588" s="57">
        <f>SUM(E589:E590)</f>
        <v>233000</v>
      </c>
      <c r="F588" s="57">
        <f>SUM(F589:F590)</f>
        <v>233000</v>
      </c>
      <c r="G588" s="57">
        <f>SUM(G589:G590)</f>
        <v>233000</v>
      </c>
      <c r="H588" s="58">
        <f t="shared" si="35"/>
        <v>1</v>
      </c>
      <c r="I588" s="58">
        <f t="shared" si="34"/>
        <v>1</v>
      </c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ALL588"/>
      <c r="ALM588"/>
      <c r="ALN588"/>
      <c r="ALO588"/>
      <c r="ALP588"/>
      <c r="ALQ588"/>
      <c r="ALR588"/>
      <c r="ALS588"/>
      <c r="ALT588"/>
      <c r="ALU588"/>
      <c r="ALV588"/>
      <c r="ALW588"/>
      <c r="ALX588"/>
      <c r="ALY588"/>
      <c r="ALZ588"/>
      <c r="AMA588"/>
      <c r="AMB588"/>
      <c r="AMC588"/>
      <c r="AMD588"/>
      <c r="AME588"/>
      <c r="AMF588"/>
      <c r="AMG588"/>
      <c r="AMH588"/>
      <c r="AMI588"/>
      <c r="AMJ588"/>
    </row>
    <row r="589" spans="1:1024" s="55" customFormat="1">
      <c r="A589" s="55">
        <v>322</v>
      </c>
      <c r="B589" s="55" t="s">
        <v>43</v>
      </c>
      <c r="C589" s="56" t="s">
        <v>41</v>
      </c>
      <c r="E589" s="57">
        <v>218000</v>
      </c>
      <c r="F589" s="57">
        <v>218000</v>
      </c>
      <c r="G589" s="57">
        <v>218000</v>
      </c>
      <c r="H589" s="58">
        <f t="shared" si="35"/>
        <v>1</v>
      </c>
      <c r="I589" s="58">
        <f t="shared" si="34"/>
        <v>1</v>
      </c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ALL589"/>
      <c r="ALM589"/>
      <c r="ALN589"/>
      <c r="ALO589"/>
      <c r="ALP589"/>
      <c r="ALQ589"/>
      <c r="ALR589"/>
      <c r="ALS589"/>
      <c r="ALT589"/>
      <c r="ALU589"/>
      <c r="ALV589"/>
      <c r="ALW589"/>
      <c r="ALX589"/>
      <c r="ALY589"/>
      <c r="ALZ589"/>
      <c r="AMA589"/>
      <c r="AMB589"/>
      <c r="AMC589"/>
      <c r="AMD589"/>
      <c r="AME589"/>
      <c r="AMF589"/>
      <c r="AMG589"/>
      <c r="AMH589"/>
      <c r="AMI589"/>
      <c r="AMJ589"/>
    </row>
    <row r="590" spans="1:1024" s="55" customFormat="1">
      <c r="A590" s="55">
        <v>323</v>
      </c>
      <c r="B590" s="55" t="s">
        <v>49</v>
      </c>
      <c r="C590" s="56" t="s">
        <v>41</v>
      </c>
      <c r="E590" s="57">
        <v>15000</v>
      </c>
      <c r="F590" s="57">
        <v>15000</v>
      </c>
      <c r="G590" s="57">
        <v>15000</v>
      </c>
      <c r="H590" s="58">
        <f t="shared" si="35"/>
        <v>1</v>
      </c>
      <c r="I590" s="58">
        <f t="shared" si="34"/>
        <v>1</v>
      </c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ALL590"/>
      <c r="ALM590"/>
      <c r="ALN590"/>
      <c r="ALO590"/>
      <c r="ALP590"/>
      <c r="ALQ590"/>
      <c r="ALR590"/>
      <c r="ALS590"/>
      <c r="ALT590"/>
      <c r="ALU590"/>
      <c r="ALV590"/>
      <c r="ALW590"/>
      <c r="ALX590"/>
      <c r="ALY590"/>
      <c r="ALZ590"/>
      <c r="AMA590"/>
      <c r="AMB590"/>
      <c r="AMC590"/>
      <c r="AMD590"/>
      <c r="AME590"/>
      <c r="AMF590"/>
      <c r="AMG590"/>
      <c r="AMH590"/>
      <c r="AMI590"/>
      <c r="AMJ590"/>
    </row>
    <row r="591" spans="1:1024" s="49" customFormat="1">
      <c r="A591" s="49" t="s">
        <v>237</v>
      </c>
      <c r="C591" s="51"/>
      <c r="E591" s="52">
        <v>4000</v>
      </c>
      <c r="F591" s="52">
        <v>4000</v>
      </c>
      <c r="G591" s="52">
        <v>4000</v>
      </c>
      <c r="H591" s="53">
        <f t="shared" si="35"/>
        <v>1</v>
      </c>
      <c r="I591" s="53">
        <f t="shared" si="34"/>
        <v>1</v>
      </c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ALL591"/>
      <c r="ALM591"/>
      <c r="ALN591"/>
      <c r="ALO591"/>
      <c r="ALP591"/>
      <c r="ALQ591"/>
      <c r="ALR591"/>
      <c r="ALS591"/>
      <c r="ALT591"/>
      <c r="ALU591"/>
      <c r="ALV591"/>
      <c r="ALW591"/>
      <c r="ALX591"/>
      <c r="ALY591"/>
      <c r="ALZ591"/>
      <c r="AMA591"/>
      <c r="AMB591"/>
      <c r="AMC591"/>
      <c r="AMD591"/>
      <c r="AME591"/>
      <c r="AMF591"/>
      <c r="AMG591"/>
      <c r="AMH591"/>
      <c r="AMI591"/>
      <c r="AMJ591"/>
    </row>
    <row r="592" spans="1:1024" s="55" customFormat="1">
      <c r="A592" s="55" t="s">
        <v>236</v>
      </c>
      <c r="C592" s="56"/>
      <c r="D592" s="55" t="s">
        <v>1</v>
      </c>
      <c r="E592" s="57">
        <v>4000</v>
      </c>
      <c r="F592" s="57">
        <v>4000</v>
      </c>
      <c r="G592" s="57">
        <v>4000</v>
      </c>
      <c r="H592" s="58">
        <f t="shared" si="35"/>
        <v>1</v>
      </c>
      <c r="I592" s="58">
        <f t="shared" si="34"/>
        <v>1</v>
      </c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ALL592"/>
      <c r="ALM592"/>
      <c r="ALN592"/>
      <c r="ALO592"/>
      <c r="ALP592"/>
      <c r="ALQ592"/>
      <c r="ALR592"/>
      <c r="ALS592"/>
      <c r="ALT592"/>
      <c r="ALU592"/>
      <c r="ALV592"/>
      <c r="ALW592"/>
      <c r="ALX592"/>
      <c r="ALY592"/>
      <c r="ALZ592"/>
      <c r="AMA592"/>
      <c r="AMB592"/>
      <c r="AMC592"/>
      <c r="AMD592"/>
      <c r="AME592"/>
      <c r="AMF592"/>
      <c r="AMG592"/>
      <c r="AMH592"/>
      <c r="AMI592"/>
      <c r="AMJ592"/>
    </row>
    <row r="593" spans="1:1024" s="55" customFormat="1">
      <c r="A593" s="55">
        <v>3</v>
      </c>
      <c r="B593" s="55" t="s">
        <v>18</v>
      </c>
      <c r="C593" s="56" t="s">
        <v>45</v>
      </c>
      <c r="E593" s="57">
        <v>4000</v>
      </c>
      <c r="F593" s="57">
        <v>4000</v>
      </c>
      <c r="G593" s="57">
        <v>4000</v>
      </c>
      <c r="H593" s="58">
        <f t="shared" si="35"/>
        <v>1</v>
      </c>
      <c r="I593" s="58">
        <f t="shared" si="34"/>
        <v>1</v>
      </c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ALL593"/>
      <c r="ALM593"/>
      <c r="ALN593"/>
      <c r="ALO593"/>
      <c r="ALP593"/>
      <c r="ALQ593"/>
      <c r="ALR593"/>
      <c r="ALS593"/>
      <c r="ALT593"/>
      <c r="ALU593"/>
      <c r="ALV593"/>
      <c r="ALW593"/>
      <c r="ALX593"/>
      <c r="ALY593"/>
      <c r="ALZ593"/>
      <c r="AMA593"/>
      <c r="AMB593"/>
      <c r="AMC593"/>
      <c r="AMD593"/>
      <c r="AME593"/>
      <c r="AMF593"/>
      <c r="AMG593"/>
      <c r="AMH593"/>
      <c r="AMI593"/>
      <c r="AMJ593"/>
    </row>
    <row r="594" spans="1:1024" s="55" customFormat="1">
      <c r="A594" s="55">
        <v>32</v>
      </c>
      <c r="B594" s="55" t="s">
        <v>46</v>
      </c>
      <c r="C594" s="56" t="s">
        <v>45</v>
      </c>
      <c r="E594" s="57">
        <v>4000</v>
      </c>
      <c r="F594" s="57">
        <v>4000</v>
      </c>
      <c r="G594" s="57">
        <v>4000</v>
      </c>
      <c r="H594" s="58">
        <f t="shared" si="35"/>
        <v>1</v>
      </c>
      <c r="I594" s="58">
        <f t="shared" si="34"/>
        <v>1</v>
      </c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ALL594"/>
      <c r="ALM594"/>
      <c r="ALN594"/>
      <c r="ALO594"/>
      <c r="ALP594"/>
      <c r="ALQ594"/>
      <c r="ALR594"/>
      <c r="ALS594"/>
      <c r="ALT594"/>
      <c r="ALU594"/>
      <c r="ALV594"/>
      <c r="ALW594"/>
      <c r="ALX594"/>
      <c r="ALY594"/>
      <c r="ALZ594"/>
      <c r="AMA594"/>
      <c r="AMB594"/>
      <c r="AMC594"/>
      <c r="AMD594"/>
      <c r="AME594"/>
      <c r="AMF594"/>
      <c r="AMG594"/>
      <c r="AMH594"/>
      <c r="AMI594"/>
      <c r="AMJ594"/>
    </row>
    <row r="595" spans="1:1024" s="55" customFormat="1">
      <c r="A595" s="55">
        <v>329</v>
      </c>
      <c r="B595" s="55" t="s">
        <v>29</v>
      </c>
      <c r="C595" s="56" t="s">
        <v>45</v>
      </c>
      <c r="E595" s="57">
        <v>4000</v>
      </c>
      <c r="F595" s="57">
        <v>4000</v>
      </c>
      <c r="G595" s="57">
        <v>4000</v>
      </c>
      <c r="H595" s="58">
        <f t="shared" si="35"/>
        <v>1</v>
      </c>
      <c r="I595" s="58">
        <f t="shared" si="34"/>
        <v>1</v>
      </c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ALL595"/>
      <c r="ALM595"/>
      <c r="ALN595"/>
      <c r="ALO595"/>
      <c r="ALP595"/>
      <c r="ALQ595"/>
      <c r="ALR595"/>
      <c r="ALS595"/>
      <c r="ALT595"/>
      <c r="ALU595"/>
      <c r="ALV595"/>
      <c r="ALW595"/>
      <c r="ALX595"/>
      <c r="ALY595"/>
      <c r="ALZ595"/>
      <c r="AMA595"/>
      <c r="AMB595"/>
      <c r="AMC595"/>
      <c r="AMD595"/>
      <c r="AME595"/>
      <c r="AMF595"/>
      <c r="AMG595"/>
      <c r="AMH595"/>
      <c r="AMI595"/>
      <c r="AMJ595"/>
    </row>
    <row r="596" spans="1:1024" s="49" customFormat="1">
      <c r="A596" s="49" t="s">
        <v>238</v>
      </c>
      <c r="C596" s="51"/>
      <c r="E596" s="52">
        <f>SUM(E598)</f>
        <v>8000</v>
      </c>
      <c r="F596" s="52">
        <f>SUM(F598)</f>
        <v>8000</v>
      </c>
      <c r="G596" s="52">
        <f>SUM(G598)</f>
        <v>8000</v>
      </c>
      <c r="H596" s="53">
        <f t="shared" si="35"/>
        <v>1</v>
      </c>
      <c r="I596" s="53">
        <f t="shared" si="34"/>
        <v>1</v>
      </c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ALL596"/>
      <c r="ALM596"/>
      <c r="ALN596"/>
      <c r="ALO596"/>
      <c r="ALP596"/>
      <c r="ALQ596"/>
      <c r="ALR596"/>
      <c r="ALS596"/>
      <c r="ALT596"/>
      <c r="ALU596"/>
      <c r="ALV596"/>
      <c r="ALW596"/>
      <c r="ALX596"/>
      <c r="ALY596"/>
      <c r="ALZ596"/>
      <c r="AMA596"/>
      <c r="AMB596"/>
      <c r="AMC596"/>
      <c r="AMD596"/>
      <c r="AME596"/>
      <c r="AMF596"/>
      <c r="AMG596"/>
      <c r="AMH596"/>
      <c r="AMI596"/>
      <c r="AMJ596"/>
    </row>
    <row r="597" spans="1:1024" s="55" customFormat="1">
      <c r="A597" s="55" t="s">
        <v>236</v>
      </c>
      <c r="C597" s="56"/>
      <c r="E597" s="57">
        <v>8000</v>
      </c>
      <c r="F597" s="57">
        <v>8000</v>
      </c>
      <c r="G597" s="57">
        <v>8000</v>
      </c>
      <c r="H597" s="58">
        <f t="shared" si="35"/>
        <v>1</v>
      </c>
      <c r="I597" s="58">
        <f t="shared" si="34"/>
        <v>1</v>
      </c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ALL597"/>
      <c r="ALM597"/>
      <c r="ALN597"/>
      <c r="ALO597"/>
      <c r="ALP597"/>
      <c r="ALQ597"/>
      <c r="ALR597"/>
      <c r="ALS597"/>
      <c r="ALT597"/>
      <c r="ALU597"/>
      <c r="ALV597"/>
      <c r="ALW597"/>
      <c r="ALX597"/>
      <c r="ALY597"/>
      <c r="ALZ597"/>
      <c r="AMA597"/>
      <c r="AMB597"/>
      <c r="AMC597"/>
      <c r="AMD597"/>
      <c r="AME597"/>
      <c r="AMF597"/>
      <c r="AMG597"/>
      <c r="AMH597"/>
      <c r="AMI597"/>
      <c r="AMJ597"/>
    </row>
    <row r="598" spans="1:1024" s="55" customFormat="1">
      <c r="A598" s="55">
        <v>3</v>
      </c>
      <c r="B598" s="55" t="s">
        <v>18</v>
      </c>
      <c r="C598" s="56" t="s">
        <v>62</v>
      </c>
      <c r="D598" s="55" t="s">
        <v>1</v>
      </c>
      <c r="E598" s="57">
        <f>SUM(E599)</f>
        <v>8000</v>
      </c>
      <c r="F598" s="57">
        <f>SUM(F599)</f>
        <v>8000</v>
      </c>
      <c r="G598" s="57">
        <f>SUM(G599)</f>
        <v>8000</v>
      </c>
      <c r="H598" s="58">
        <f t="shared" si="35"/>
        <v>1</v>
      </c>
      <c r="I598" s="58">
        <f t="shared" si="34"/>
        <v>1</v>
      </c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ALL598"/>
      <c r="ALM598"/>
      <c r="ALN598"/>
      <c r="ALO598"/>
      <c r="ALP598"/>
      <c r="ALQ598"/>
      <c r="ALR598"/>
      <c r="ALS598"/>
      <c r="ALT598"/>
      <c r="ALU598"/>
      <c r="ALV598"/>
      <c r="ALW598"/>
      <c r="ALX598"/>
      <c r="ALY598"/>
      <c r="ALZ598"/>
      <c r="AMA598"/>
      <c r="AMB598"/>
      <c r="AMC598"/>
      <c r="AMD598"/>
      <c r="AME598"/>
      <c r="AMF598"/>
      <c r="AMG598"/>
      <c r="AMH598"/>
      <c r="AMI598"/>
      <c r="AMJ598"/>
    </row>
    <row r="599" spans="1:1024" s="55" customFormat="1">
      <c r="A599" s="55">
        <v>32</v>
      </c>
      <c r="B599" s="55" t="s">
        <v>46</v>
      </c>
      <c r="C599" s="56" t="s">
        <v>62</v>
      </c>
      <c r="E599" s="57">
        <f>SUM(E600:E601)</f>
        <v>8000</v>
      </c>
      <c r="F599" s="57">
        <f>SUM(F600:F601)</f>
        <v>8000</v>
      </c>
      <c r="G599" s="57">
        <f>SUM(G600:G601)</f>
        <v>8000</v>
      </c>
      <c r="H599" s="58">
        <f t="shared" si="35"/>
        <v>1</v>
      </c>
      <c r="I599" s="58">
        <f t="shared" si="34"/>
        <v>1</v>
      </c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ALL599"/>
      <c r="ALM599"/>
      <c r="ALN599"/>
      <c r="ALO599"/>
      <c r="ALP599"/>
      <c r="ALQ599"/>
      <c r="ALR599"/>
      <c r="ALS599"/>
      <c r="ALT599"/>
      <c r="ALU599"/>
      <c r="ALV599"/>
      <c r="ALW599"/>
      <c r="ALX599"/>
      <c r="ALY599"/>
      <c r="ALZ599"/>
      <c r="AMA599"/>
      <c r="AMB599"/>
      <c r="AMC599"/>
      <c r="AMD599"/>
      <c r="AME599"/>
      <c r="AMF599"/>
      <c r="AMG599"/>
      <c r="AMH599"/>
      <c r="AMI599"/>
      <c r="AMJ599"/>
    </row>
    <row r="600" spans="1:1024" s="55" customFormat="1">
      <c r="A600" s="55">
        <v>323</v>
      </c>
      <c r="B600" s="55" t="s">
        <v>49</v>
      </c>
      <c r="C600" s="56" t="s">
        <v>62</v>
      </c>
      <c r="E600" s="57">
        <v>4000</v>
      </c>
      <c r="F600" s="57">
        <v>4000</v>
      </c>
      <c r="G600" s="57">
        <v>4000</v>
      </c>
      <c r="H600" s="58">
        <f t="shared" si="35"/>
        <v>1</v>
      </c>
      <c r="I600" s="58">
        <f t="shared" si="34"/>
        <v>1</v>
      </c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ALL600"/>
      <c r="ALM600"/>
      <c r="ALN600"/>
      <c r="ALO600"/>
      <c r="ALP600"/>
      <c r="ALQ600"/>
      <c r="ALR600"/>
      <c r="ALS600"/>
      <c r="ALT600"/>
      <c r="ALU600"/>
      <c r="ALV600"/>
      <c r="ALW600"/>
      <c r="ALX600"/>
      <c r="ALY600"/>
      <c r="ALZ600"/>
      <c r="AMA600"/>
      <c r="AMB600"/>
      <c r="AMC600"/>
      <c r="AMD600"/>
      <c r="AME600"/>
      <c r="AMF600"/>
      <c r="AMG600"/>
      <c r="AMH600"/>
      <c r="AMI600"/>
      <c r="AMJ600"/>
    </row>
    <row r="601" spans="1:1024" s="55" customFormat="1">
      <c r="A601" s="55">
        <v>329</v>
      </c>
      <c r="B601" s="55" t="s">
        <v>69</v>
      </c>
      <c r="C601" s="56" t="s">
        <v>62</v>
      </c>
      <c r="E601" s="57">
        <v>4000</v>
      </c>
      <c r="F601" s="57">
        <v>4000</v>
      </c>
      <c r="G601" s="57">
        <v>4000</v>
      </c>
      <c r="H601" s="58">
        <f t="shared" si="35"/>
        <v>1</v>
      </c>
      <c r="I601" s="58">
        <f t="shared" si="34"/>
        <v>1</v>
      </c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ALL601"/>
      <c r="ALM601"/>
      <c r="ALN601"/>
      <c r="ALO601"/>
      <c r="ALP601"/>
      <c r="ALQ601"/>
      <c r="ALR601"/>
      <c r="ALS601"/>
      <c r="ALT601"/>
      <c r="ALU601"/>
      <c r="ALV601"/>
      <c r="ALW601"/>
      <c r="ALX601"/>
      <c r="ALY601"/>
      <c r="ALZ601"/>
      <c r="AMA601"/>
      <c r="AMB601"/>
      <c r="AMC601"/>
      <c r="AMD601"/>
      <c r="AME601"/>
      <c r="AMF601"/>
      <c r="AMG601"/>
      <c r="AMH601"/>
      <c r="AMI601"/>
      <c r="AMJ601"/>
    </row>
    <row r="602" spans="1:1024" s="50" customFormat="1">
      <c r="A602" s="49" t="s">
        <v>239</v>
      </c>
      <c r="B602" s="49"/>
      <c r="C602" s="51"/>
      <c r="D602" s="49"/>
      <c r="E602" s="52">
        <v>4100</v>
      </c>
      <c r="F602" s="52">
        <v>4100</v>
      </c>
      <c r="G602" s="52">
        <v>4100</v>
      </c>
      <c r="H602" s="53">
        <f t="shared" si="35"/>
        <v>1</v>
      </c>
      <c r="I602" s="53">
        <f t="shared" si="34"/>
        <v>1</v>
      </c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ALL602"/>
      <c r="ALM602"/>
      <c r="ALN602"/>
      <c r="ALO602"/>
      <c r="ALP602"/>
      <c r="ALQ602"/>
      <c r="ALR602"/>
      <c r="ALS602"/>
      <c r="ALT602"/>
      <c r="ALU602"/>
      <c r="ALV602"/>
      <c r="ALW602"/>
      <c r="ALX602"/>
      <c r="ALY602"/>
      <c r="ALZ602"/>
      <c r="AMA602"/>
      <c r="AMB602"/>
      <c r="AMC602"/>
      <c r="AMD602"/>
      <c r="AME602"/>
      <c r="AMF602"/>
      <c r="AMG602"/>
      <c r="AMH602"/>
      <c r="AMI602"/>
      <c r="AMJ602"/>
    </row>
    <row r="603" spans="1:1024" s="55" customFormat="1" ht="18.75">
      <c r="A603" s="55" t="s">
        <v>236</v>
      </c>
      <c r="C603" s="56"/>
      <c r="D603" s="65" t="s">
        <v>1</v>
      </c>
      <c r="E603" s="57">
        <v>4100</v>
      </c>
      <c r="F603" s="57">
        <v>4100</v>
      </c>
      <c r="G603" s="57">
        <v>4100</v>
      </c>
      <c r="H603" s="58">
        <f t="shared" si="35"/>
        <v>1</v>
      </c>
      <c r="I603" s="58">
        <f t="shared" si="34"/>
        <v>1</v>
      </c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ALL603"/>
      <c r="ALM603"/>
      <c r="ALN603"/>
      <c r="ALO603"/>
      <c r="ALP603"/>
      <c r="ALQ603"/>
      <c r="ALR603"/>
      <c r="ALS603"/>
      <c r="ALT603"/>
      <c r="ALU603"/>
      <c r="ALV603"/>
      <c r="ALW603"/>
      <c r="ALX603"/>
      <c r="ALY603"/>
      <c r="ALZ603"/>
      <c r="AMA603"/>
      <c r="AMB603"/>
      <c r="AMC603"/>
      <c r="AMD603"/>
      <c r="AME603"/>
      <c r="AMF603"/>
      <c r="AMG603"/>
      <c r="AMH603"/>
      <c r="AMI603"/>
      <c r="AMJ603"/>
    </row>
    <row r="604" spans="1:1024" s="55" customFormat="1">
      <c r="A604" s="55">
        <v>3</v>
      </c>
      <c r="B604" s="55" t="s">
        <v>18</v>
      </c>
      <c r="C604" s="56" t="s">
        <v>62</v>
      </c>
      <c r="E604" s="57">
        <v>4100</v>
      </c>
      <c r="F604" s="57">
        <v>4100</v>
      </c>
      <c r="G604" s="57">
        <v>4100</v>
      </c>
      <c r="H604" s="58">
        <f t="shared" si="35"/>
        <v>1</v>
      </c>
      <c r="I604" s="58">
        <f t="shared" si="34"/>
        <v>1</v>
      </c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ALL604"/>
      <c r="ALM604"/>
      <c r="ALN604"/>
      <c r="ALO604"/>
      <c r="ALP604"/>
      <c r="ALQ604"/>
      <c r="ALR604"/>
      <c r="ALS604"/>
      <c r="ALT604"/>
      <c r="ALU604"/>
      <c r="ALV604"/>
      <c r="ALW604"/>
      <c r="ALX604"/>
      <c r="ALY604"/>
      <c r="ALZ604"/>
      <c r="AMA604"/>
      <c r="AMB604"/>
      <c r="AMC604"/>
      <c r="AMD604"/>
      <c r="AME604"/>
      <c r="AMF604"/>
      <c r="AMG604"/>
      <c r="AMH604"/>
      <c r="AMI604"/>
      <c r="AMJ604"/>
    </row>
    <row r="605" spans="1:1024" s="55" customFormat="1">
      <c r="A605" s="55">
        <v>34</v>
      </c>
      <c r="B605" s="55" t="s">
        <v>52</v>
      </c>
      <c r="C605" s="56" t="s">
        <v>62</v>
      </c>
      <c r="E605" s="57">
        <v>4100</v>
      </c>
      <c r="F605" s="57">
        <v>4100</v>
      </c>
      <c r="G605" s="57">
        <v>4100</v>
      </c>
      <c r="H605" s="58">
        <f t="shared" si="35"/>
        <v>1</v>
      </c>
      <c r="I605" s="58">
        <f t="shared" si="34"/>
        <v>1</v>
      </c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ALL605"/>
      <c r="ALM605"/>
      <c r="ALN605"/>
      <c r="ALO605"/>
      <c r="ALP605"/>
      <c r="ALQ605"/>
      <c r="ALR605"/>
      <c r="ALS605"/>
      <c r="ALT605"/>
      <c r="ALU605"/>
      <c r="ALV605"/>
      <c r="ALW605"/>
      <c r="ALX605"/>
      <c r="ALY605"/>
      <c r="ALZ605"/>
      <c r="AMA605"/>
      <c r="AMB605"/>
      <c r="AMC605"/>
      <c r="AMD605"/>
      <c r="AME605"/>
      <c r="AMF605"/>
      <c r="AMG605"/>
      <c r="AMH605"/>
      <c r="AMI605"/>
      <c r="AMJ605"/>
    </row>
    <row r="606" spans="1:1024" s="55" customFormat="1">
      <c r="A606" s="55">
        <v>343</v>
      </c>
      <c r="B606" s="55" t="s">
        <v>54</v>
      </c>
      <c r="C606" s="56" t="s">
        <v>62</v>
      </c>
      <c r="E606" s="57">
        <v>4100</v>
      </c>
      <c r="F606" s="57">
        <v>4100</v>
      </c>
      <c r="G606" s="57">
        <v>4100</v>
      </c>
      <c r="H606" s="58">
        <f t="shared" si="35"/>
        <v>1</v>
      </c>
      <c r="I606" s="58">
        <f t="shared" si="34"/>
        <v>1</v>
      </c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ALL606"/>
      <c r="ALM606"/>
      <c r="ALN606"/>
      <c r="ALO606"/>
      <c r="ALP606"/>
      <c r="ALQ606"/>
      <c r="ALR606"/>
      <c r="ALS606"/>
      <c r="ALT606"/>
      <c r="ALU606"/>
      <c r="ALV606"/>
      <c r="ALW606"/>
      <c r="ALX606"/>
      <c r="ALY606"/>
      <c r="ALZ606"/>
      <c r="AMA606"/>
      <c r="AMB606"/>
      <c r="AMC606"/>
      <c r="AMD606"/>
      <c r="AME606"/>
      <c r="AMF606"/>
      <c r="AMG606"/>
      <c r="AMH606"/>
      <c r="AMI606"/>
      <c r="AMJ606"/>
    </row>
    <row r="607" spans="1:1024" s="43" customFormat="1" ht="15.75">
      <c r="A607" s="43" t="s">
        <v>171</v>
      </c>
      <c r="C607" s="76"/>
      <c r="E607" s="46">
        <f>SUM(E608)</f>
        <v>10000</v>
      </c>
      <c r="F607" s="46">
        <f>SUM(F608)</f>
        <v>10000</v>
      </c>
      <c r="G607" s="46">
        <f>SUM(G608)</f>
        <v>10000</v>
      </c>
      <c r="H607" s="47">
        <f t="shared" si="35"/>
        <v>1</v>
      </c>
      <c r="I607" s="47">
        <f t="shared" si="34"/>
        <v>1</v>
      </c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ALL607"/>
      <c r="ALM607"/>
      <c r="ALN607"/>
      <c r="ALO607"/>
      <c r="ALP607"/>
      <c r="ALQ607"/>
      <c r="ALR607"/>
      <c r="ALS607"/>
      <c r="ALT607"/>
      <c r="ALU607"/>
      <c r="ALV607"/>
      <c r="ALW607"/>
      <c r="ALX607"/>
      <c r="ALY607"/>
      <c r="ALZ607"/>
      <c r="AMA607"/>
      <c r="AMB607"/>
      <c r="AMC607"/>
      <c r="AMD607"/>
      <c r="AME607"/>
      <c r="AMF607"/>
      <c r="AMG607"/>
      <c r="AMH607"/>
      <c r="AMI607"/>
      <c r="AMJ607"/>
    </row>
    <row r="608" spans="1:1024" s="49" customFormat="1">
      <c r="A608" s="49" t="s">
        <v>240</v>
      </c>
      <c r="C608" s="51"/>
      <c r="E608" s="52">
        <v>10000</v>
      </c>
      <c r="F608" s="52">
        <v>10000</v>
      </c>
      <c r="G608" s="52">
        <v>10000</v>
      </c>
      <c r="H608" s="53">
        <f t="shared" si="35"/>
        <v>1</v>
      </c>
      <c r="I608" s="53">
        <f t="shared" si="34"/>
        <v>1</v>
      </c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ALL608"/>
      <c r="ALM608"/>
      <c r="ALN608"/>
      <c r="ALO608"/>
      <c r="ALP608"/>
      <c r="ALQ608"/>
      <c r="ALR608"/>
      <c r="ALS608"/>
      <c r="ALT608"/>
      <c r="ALU608"/>
      <c r="ALV608"/>
      <c r="ALW608"/>
      <c r="ALX608"/>
      <c r="ALY608"/>
      <c r="ALZ608"/>
      <c r="AMA608"/>
      <c r="AMB608"/>
      <c r="AMC608"/>
      <c r="AMD608"/>
      <c r="AME608"/>
      <c r="AMF608"/>
      <c r="AMG608"/>
      <c r="AMH608"/>
      <c r="AMI608"/>
      <c r="AMJ608"/>
    </row>
    <row r="609" spans="1:1024" s="55" customFormat="1">
      <c r="A609" s="55" t="s">
        <v>241</v>
      </c>
      <c r="C609" s="56"/>
      <c r="E609" s="57">
        <v>10000</v>
      </c>
      <c r="F609" s="57">
        <v>10000</v>
      </c>
      <c r="G609" s="57">
        <v>10000</v>
      </c>
      <c r="H609" s="58">
        <f t="shared" si="35"/>
        <v>1</v>
      </c>
      <c r="I609" s="58">
        <f t="shared" si="34"/>
        <v>1</v>
      </c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ALL609"/>
      <c r="ALM609"/>
      <c r="ALN609"/>
      <c r="ALO609"/>
      <c r="ALP609"/>
      <c r="ALQ609"/>
      <c r="ALR609"/>
      <c r="ALS609"/>
      <c r="ALT609"/>
      <c r="ALU609"/>
      <c r="ALV609"/>
      <c r="ALW609"/>
      <c r="ALX609"/>
      <c r="ALY609"/>
      <c r="ALZ609"/>
      <c r="AMA609"/>
      <c r="AMB609"/>
      <c r="AMC609"/>
      <c r="AMD609"/>
      <c r="AME609"/>
      <c r="AMF609"/>
      <c r="AMG609"/>
      <c r="AMH609"/>
      <c r="AMI609"/>
      <c r="AMJ609"/>
    </row>
    <row r="610" spans="1:1024" s="55" customFormat="1">
      <c r="A610" s="55">
        <v>3</v>
      </c>
      <c r="B610" s="55" t="s">
        <v>18</v>
      </c>
      <c r="C610" s="56" t="s">
        <v>165</v>
      </c>
      <c r="E610" s="57">
        <v>10000</v>
      </c>
      <c r="F610" s="57">
        <v>10000</v>
      </c>
      <c r="G610" s="57">
        <v>10000</v>
      </c>
      <c r="H610" s="58">
        <f t="shared" si="35"/>
        <v>1</v>
      </c>
      <c r="I610" s="58">
        <f t="shared" si="34"/>
        <v>1</v>
      </c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ALL610"/>
      <c r="ALM610"/>
      <c r="ALN610"/>
      <c r="ALO610"/>
      <c r="ALP610"/>
      <c r="ALQ610"/>
      <c r="ALR610"/>
      <c r="ALS610"/>
      <c r="ALT610"/>
      <c r="ALU610"/>
      <c r="ALV610"/>
      <c r="ALW610"/>
      <c r="ALX610"/>
      <c r="ALY610"/>
      <c r="ALZ610"/>
      <c r="AMA610"/>
      <c r="AMB610"/>
      <c r="AMC610"/>
      <c r="AMD610"/>
      <c r="AME610"/>
      <c r="AMF610"/>
      <c r="AMG610"/>
      <c r="AMH610"/>
      <c r="AMI610"/>
      <c r="AMJ610"/>
    </row>
    <row r="611" spans="1:1024" s="55" customFormat="1">
      <c r="A611" s="55">
        <v>32</v>
      </c>
      <c r="B611" s="55" t="s">
        <v>46</v>
      </c>
      <c r="C611" s="56" t="s">
        <v>165</v>
      </c>
      <c r="E611" s="57">
        <v>10000</v>
      </c>
      <c r="F611" s="57">
        <v>10000</v>
      </c>
      <c r="G611" s="57">
        <v>10000</v>
      </c>
      <c r="H611" s="58">
        <f t="shared" si="35"/>
        <v>1</v>
      </c>
      <c r="I611" s="58">
        <f t="shared" si="34"/>
        <v>1</v>
      </c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ALL611"/>
      <c r="ALM611"/>
      <c r="ALN611"/>
      <c r="ALO611"/>
      <c r="ALP611"/>
      <c r="ALQ611"/>
      <c r="ALR611"/>
      <c r="ALS611"/>
      <c r="ALT611"/>
      <c r="ALU611"/>
      <c r="ALV611"/>
      <c r="ALW611"/>
      <c r="ALX611"/>
      <c r="ALY611"/>
      <c r="ALZ611"/>
      <c r="AMA611"/>
      <c r="AMB611"/>
      <c r="AMC611"/>
      <c r="AMD611"/>
      <c r="AME611"/>
      <c r="AMF611"/>
      <c r="AMG611"/>
      <c r="AMH611"/>
      <c r="AMI611"/>
      <c r="AMJ611"/>
    </row>
    <row r="612" spans="1:1024" s="55" customFormat="1">
      <c r="A612" s="55">
        <v>323</v>
      </c>
      <c r="B612" s="55" t="s">
        <v>49</v>
      </c>
      <c r="C612" s="56" t="s">
        <v>165</v>
      </c>
      <c r="E612" s="57">
        <v>10000</v>
      </c>
      <c r="F612" s="57">
        <v>10000</v>
      </c>
      <c r="G612" s="57">
        <v>10000</v>
      </c>
      <c r="H612" s="58">
        <f t="shared" si="35"/>
        <v>1</v>
      </c>
      <c r="I612" s="58">
        <f t="shared" si="34"/>
        <v>1</v>
      </c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ALL612"/>
      <c r="ALM612"/>
      <c r="ALN612"/>
      <c r="ALO612"/>
      <c r="ALP612"/>
      <c r="ALQ612"/>
      <c r="ALR612"/>
      <c r="ALS612"/>
      <c r="ALT612"/>
      <c r="ALU612"/>
      <c r="ALV612"/>
      <c r="ALW612"/>
      <c r="ALX612"/>
      <c r="ALY612"/>
      <c r="ALZ612"/>
      <c r="AMA612"/>
      <c r="AMB612"/>
      <c r="AMC612"/>
      <c r="AMD612"/>
      <c r="AME612"/>
      <c r="AMF612"/>
      <c r="AMG612"/>
      <c r="AMH612"/>
      <c r="AMI612"/>
      <c r="AMJ612"/>
    </row>
    <row r="613" spans="1:1024" s="43" customFormat="1" ht="15.75">
      <c r="A613" s="43" t="s">
        <v>177</v>
      </c>
      <c r="C613" s="76"/>
      <c r="E613" s="46">
        <f>SUM(E614,E619,E624,E629)</f>
        <v>19000</v>
      </c>
      <c r="F613" s="46">
        <f>SUM(F614,F619,F624,F629)</f>
        <v>16000</v>
      </c>
      <c r="G613" s="46">
        <f>SUM(G614,G619,G624,G629)</f>
        <v>16000</v>
      </c>
      <c r="H613" s="46">
        <f>SUM(H614,H619,H624,H629)</f>
        <v>3.7</v>
      </c>
      <c r="I613" s="46">
        <f>SUM(I614,I619,I624,I629)</f>
        <v>4</v>
      </c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ALL613"/>
      <c r="ALM613"/>
      <c r="ALN613"/>
      <c r="ALO613"/>
      <c r="ALP613"/>
      <c r="ALQ613"/>
      <c r="ALR613"/>
      <c r="ALS613"/>
      <c r="ALT613"/>
      <c r="ALU613"/>
      <c r="ALV613"/>
      <c r="ALW613"/>
      <c r="ALX613"/>
      <c r="ALY613"/>
      <c r="ALZ613"/>
      <c r="AMA613"/>
      <c r="AMB613"/>
      <c r="AMC613"/>
      <c r="AMD613"/>
      <c r="AME613"/>
      <c r="AMF613"/>
      <c r="AMG613"/>
      <c r="AMH613"/>
      <c r="AMI613"/>
      <c r="AMJ613"/>
    </row>
    <row r="614" spans="1:1024" s="49" customFormat="1">
      <c r="A614" s="49" t="s">
        <v>242</v>
      </c>
      <c r="C614" s="51"/>
      <c r="E614" s="52">
        <v>10000</v>
      </c>
      <c r="F614" s="52">
        <v>7000</v>
      </c>
      <c r="G614" s="52">
        <v>7000</v>
      </c>
      <c r="H614" s="53">
        <f t="shared" ref="H614:H633" si="36">F614/E614</f>
        <v>0.7</v>
      </c>
      <c r="I614" s="53">
        <f t="shared" ref="I614:I633" si="37">G614/F614</f>
        <v>1</v>
      </c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ALL614"/>
      <c r="ALM614"/>
      <c r="ALN614"/>
      <c r="ALO614"/>
      <c r="ALP614"/>
      <c r="ALQ614"/>
      <c r="ALR614"/>
      <c r="ALS614"/>
      <c r="ALT614"/>
      <c r="ALU614"/>
      <c r="ALV614"/>
      <c r="ALW614"/>
      <c r="ALX614"/>
      <c r="ALY614"/>
      <c r="ALZ614"/>
      <c r="AMA614"/>
      <c r="AMB614"/>
      <c r="AMC614"/>
      <c r="AMD614"/>
      <c r="AME614"/>
      <c r="AMF614"/>
      <c r="AMG614"/>
      <c r="AMH614"/>
      <c r="AMI614"/>
      <c r="AMJ614"/>
    </row>
    <row r="615" spans="1:1024" s="55" customFormat="1">
      <c r="A615" s="55" t="s">
        <v>243</v>
      </c>
      <c r="C615" s="56"/>
      <c r="E615" s="57">
        <v>10000</v>
      </c>
      <c r="F615" s="57">
        <v>7000</v>
      </c>
      <c r="G615" s="57">
        <v>7000</v>
      </c>
      <c r="H615" s="58">
        <f t="shared" si="36"/>
        <v>0.7</v>
      </c>
      <c r="I615" s="58">
        <f t="shared" si="37"/>
        <v>1</v>
      </c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ALL615"/>
      <c r="ALM615"/>
      <c r="ALN615"/>
      <c r="ALO615"/>
      <c r="ALP615"/>
      <c r="ALQ615"/>
      <c r="ALR615"/>
      <c r="ALS615"/>
      <c r="ALT615"/>
      <c r="ALU615"/>
      <c r="ALV615"/>
      <c r="ALW615"/>
      <c r="ALX615"/>
      <c r="ALY615"/>
      <c r="ALZ615"/>
      <c r="AMA615"/>
      <c r="AMB615"/>
      <c r="AMC615"/>
      <c r="AMD615"/>
      <c r="AME615"/>
      <c r="AMF615"/>
      <c r="AMG615"/>
      <c r="AMH615"/>
      <c r="AMI615"/>
      <c r="AMJ615"/>
    </row>
    <row r="616" spans="1:1024" s="55" customFormat="1">
      <c r="A616" s="55">
        <v>3</v>
      </c>
      <c r="B616" s="55" t="s">
        <v>18</v>
      </c>
      <c r="C616" s="56" t="s">
        <v>104</v>
      </c>
      <c r="E616" s="57">
        <v>10000</v>
      </c>
      <c r="F616" s="57">
        <v>7000</v>
      </c>
      <c r="G616" s="57">
        <v>7000</v>
      </c>
      <c r="H616" s="58">
        <f t="shared" si="36"/>
        <v>0.7</v>
      </c>
      <c r="I616" s="58">
        <f t="shared" si="37"/>
        <v>1</v>
      </c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ALL616"/>
      <c r="ALM616"/>
      <c r="ALN616"/>
      <c r="ALO616"/>
      <c r="ALP616"/>
      <c r="ALQ616"/>
      <c r="ALR616"/>
      <c r="ALS616"/>
      <c r="ALT616"/>
      <c r="ALU616"/>
      <c r="ALV616"/>
      <c r="ALW616"/>
      <c r="ALX616"/>
      <c r="ALY616"/>
      <c r="ALZ616"/>
      <c r="AMA616"/>
      <c r="AMB616"/>
      <c r="AMC616"/>
      <c r="AMD616"/>
      <c r="AME616"/>
      <c r="AMF616"/>
      <c r="AMG616"/>
      <c r="AMH616"/>
      <c r="AMI616"/>
      <c r="AMJ616"/>
    </row>
    <row r="617" spans="1:1024" s="55" customFormat="1">
      <c r="A617" s="55">
        <v>32</v>
      </c>
      <c r="B617" s="55" t="s">
        <v>46</v>
      </c>
      <c r="C617" s="56" t="s">
        <v>104</v>
      </c>
      <c r="E617" s="57">
        <v>10000</v>
      </c>
      <c r="F617" s="57">
        <v>7000</v>
      </c>
      <c r="G617" s="57">
        <v>7000</v>
      </c>
      <c r="H617" s="58">
        <f t="shared" si="36"/>
        <v>0.7</v>
      </c>
      <c r="I617" s="58">
        <f t="shared" si="37"/>
        <v>1</v>
      </c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ALL617"/>
      <c r="ALM617"/>
      <c r="ALN617"/>
      <c r="ALO617"/>
      <c r="ALP617"/>
      <c r="ALQ617"/>
      <c r="ALR617"/>
      <c r="ALS617"/>
      <c r="ALT617"/>
      <c r="ALU617"/>
      <c r="ALV617"/>
      <c r="ALW617"/>
      <c r="ALX617"/>
      <c r="ALY617"/>
      <c r="ALZ617"/>
      <c r="AMA617"/>
      <c r="AMB617"/>
      <c r="AMC617"/>
      <c r="AMD617"/>
      <c r="AME617"/>
      <c r="AMF617"/>
      <c r="AMG617"/>
      <c r="AMH617"/>
      <c r="AMI617"/>
      <c r="AMJ617"/>
    </row>
    <row r="618" spans="1:1024" s="55" customFormat="1">
      <c r="A618" s="55">
        <v>323</v>
      </c>
      <c r="B618" s="55" t="s">
        <v>49</v>
      </c>
      <c r="C618" s="56" t="s">
        <v>104</v>
      </c>
      <c r="E618" s="57">
        <v>10000</v>
      </c>
      <c r="F618" s="57">
        <v>7000</v>
      </c>
      <c r="G618" s="57">
        <v>7000</v>
      </c>
      <c r="H618" s="58">
        <f t="shared" si="36"/>
        <v>0.7</v>
      </c>
      <c r="I618" s="58">
        <f t="shared" si="37"/>
        <v>1</v>
      </c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ALL618"/>
      <c r="ALM618"/>
      <c r="ALN618"/>
      <c r="ALO618"/>
      <c r="ALP618"/>
      <c r="ALQ618"/>
      <c r="ALR618"/>
      <c r="ALS618"/>
      <c r="ALT618"/>
      <c r="ALU618"/>
      <c r="ALV618"/>
      <c r="ALW618"/>
      <c r="ALX618"/>
      <c r="ALY618"/>
      <c r="ALZ618"/>
      <c r="AMA618"/>
      <c r="AMB618"/>
      <c r="AMC618"/>
      <c r="AMD618"/>
      <c r="AME618"/>
      <c r="AMF618"/>
      <c r="AMG618"/>
      <c r="AMH618"/>
      <c r="AMI618"/>
      <c r="AMJ618"/>
    </row>
    <row r="619" spans="1:1024" s="49" customFormat="1">
      <c r="A619" s="49" t="s">
        <v>244</v>
      </c>
      <c r="C619" s="51"/>
      <c r="E619" s="52">
        <v>2000</v>
      </c>
      <c r="F619" s="52">
        <v>2000</v>
      </c>
      <c r="G619" s="52">
        <v>2000</v>
      </c>
      <c r="H619" s="53">
        <f t="shared" si="36"/>
        <v>1</v>
      </c>
      <c r="I619" s="53">
        <f t="shared" si="37"/>
        <v>1</v>
      </c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ALL619"/>
      <c r="ALM619"/>
      <c r="ALN619"/>
      <c r="ALO619"/>
      <c r="ALP619"/>
      <c r="ALQ619"/>
      <c r="ALR619"/>
      <c r="ALS619"/>
      <c r="ALT619"/>
      <c r="ALU619"/>
      <c r="ALV619"/>
      <c r="ALW619"/>
      <c r="ALX619"/>
      <c r="ALY619"/>
      <c r="ALZ619"/>
      <c r="AMA619"/>
      <c r="AMB619"/>
      <c r="AMC619"/>
      <c r="AMD619"/>
      <c r="AME619"/>
      <c r="AMF619"/>
      <c r="AMG619"/>
      <c r="AMH619"/>
      <c r="AMI619"/>
      <c r="AMJ619"/>
    </row>
    <row r="620" spans="1:1024" s="55" customFormat="1">
      <c r="A620" s="55" t="s">
        <v>243</v>
      </c>
      <c r="C620" s="56"/>
      <c r="E620" s="57">
        <v>2000</v>
      </c>
      <c r="F620" s="57">
        <v>2000</v>
      </c>
      <c r="G620" s="57">
        <v>2000</v>
      </c>
      <c r="H620" s="58">
        <f t="shared" si="36"/>
        <v>1</v>
      </c>
      <c r="I620" s="58">
        <f t="shared" si="37"/>
        <v>1</v>
      </c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ALL620"/>
      <c r="ALM620"/>
      <c r="ALN620"/>
      <c r="ALO620"/>
      <c r="ALP620"/>
      <c r="ALQ620"/>
      <c r="ALR620"/>
      <c r="ALS620"/>
      <c r="ALT620"/>
      <c r="ALU620"/>
      <c r="ALV620"/>
      <c r="ALW620"/>
      <c r="ALX620"/>
      <c r="ALY620"/>
      <c r="ALZ620"/>
      <c r="AMA620"/>
      <c r="AMB620"/>
      <c r="AMC620"/>
      <c r="AMD620"/>
      <c r="AME620"/>
      <c r="AMF620"/>
      <c r="AMG620"/>
      <c r="AMH620"/>
      <c r="AMI620"/>
      <c r="AMJ620"/>
    </row>
    <row r="621" spans="1:1024" s="55" customFormat="1">
      <c r="A621" s="55">
        <v>3</v>
      </c>
      <c r="B621" s="55" t="s">
        <v>18</v>
      </c>
      <c r="C621" s="56" t="s">
        <v>99</v>
      </c>
      <c r="E621" s="57">
        <v>2000</v>
      </c>
      <c r="F621" s="57">
        <v>2000</v>
      </c>
      <c r="G621" s="57">
        <v>2000</v>
      </c>
      <c r="H621" s="58">
        <f t="shared" si="36"/>
        <v>1</v>
      </c>
      <c r="I621" s="58">
        <f t="shared" si="37"/>
        <v>1</v>
      </c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ALL621"/>
      <c r="ALM621"/>
      <c r="ALN621"/>
      <c r="ALO621"/>
      <c r="ALP621"/>
      <c r="ALQ621"/>
      <c r="ALR621"/>
      <c r="ALS621"/>
      <c r="ALT621"/>
      <c r="ALU621"/>
      <c r="ALV621"/>
      <c r="ALW621"/>
      <c r="ALX621"/>
      <c r="ALY621"/>
      <c r="ALZ621"/>
      <c r="AMA621"/>
      <c r="AMB621"/>
      <c r="AMC621"/>
      <c r="AMD621"/>
      <c r="AME621"/>
      <c r="AMF621"/>
      <c r="AMG621"/>
      <c r="AMH621"/>
      <c r="AMI621"/>
      <c r="AMJ621"/>
    </row>
    <row r="622" spans="1:1024" s="55" customFormat="1">
      <c r="A622" s="55">
        <v>32</v>
      </c>
      <c r="B622" s="55" t="s">
        <v>46</v>
      </c>
      <c r="C622" s="56" t="s">
        <v>99</v>
      </c>
      <c r="E622" s="57">
        <v>2000</v>
      </c>
      <c r="F622" s="57">
        <v>2000</v>
      </c>
      <c r="G622" s="57">
        <v>2000</v>
      </c>
      <c r="H622" s="58">
        <f t="shared" si="36"/>
        <v>1</v>
      </c>
      <c r="I622" s="58">
        <f t="shared" si="37"/>
        <v>1</v>
      </c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ALL622"/>
      <c r="ALM622"/>
      <c r="ALN622"/>
      <c r="ALO622"/>
      <c r="ALP622"/>
      <c r="ALQ622"/>
      <c r="ALR622"/>
      <c r="ALS622"/>
      <c r="ALT622"/>
      <c r="ALU622"/>
      <c r="ALV622"/>
      <c r="ALW622"/>
      <c r="ALX622"/>
      <c r="ALY622"/>
      <c r="ALZ622"/>
      <c r="AMA622"/>
      <c r="AMB622"/>
      <c r="AMC622"/>
      <c r="AMD622"/>
      <c r="AME622"/>
      <c r="AMF622"/>
      <c r="AMG622"/>
      <c r="AMH622"/>
      <c r="AMI622"/>
      <c r="AMJ622"/>
    </row>
    <row r="623" spans="1:1024" s="55" customFormat="1">
      <c r="A623" s="55">
        <v>323</v>
      </c>
      <c r="B623" s="55" t="s">
        <v>49</v>
      </c>
      <c r="C623" s="56" t="s">
        <v>99</v>
      </c>
      <c r="E623" s="57">
        <v>2000</v>
      </c>
      <c r="F623" s="57">
        <v>2000</v>
      </c>
      <c r="G623" s="57">
        <v>2000</v>
      </c>
      <c r="H623" s="58">
        <f t="shared" si="36"/>
        <v>1</v>
      </c>
      <c r="I623" s="58">
        <f t="shared" si="37"/>
        <v>1</v>
      </c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ALL623"/>
      <c r="ALM623"/>
      <c r="ALN623"/>
      <c r="ALO623"/>
      <c r="ALP623"/>
      <c r="ALQ623"/>
      <c r="ALR623"/>
      <c r="ALS623"/>
      <c r="ALT623"/>
      <c r="ALU623"/>
      <c r="ALV623"/>
      <c r="ALW623"/>
      <c r="ALX623"/>
      <c r="ALY623"/>
      <c r="ALZ623"/>
      <c r="AMA623"/>
      <c r="AMB623"/>
      <c r="AMC623"/>
      <c r="AMD623"/>
      <c r="AME623"/>
      <c r="AMF623"/>
      <c r="AMG623"/>
      <c r="AMH623"/>
      <c r="AMI623"/>
      <c r="AMJ623"/>
    </row>
    <row r="624" spans="1:1024" s="49" customFormat="1">
      <c r="A624" s="49" t="s">
        <v>245</v>
      </c>
      <c r="C624" s="51"/>
      <c r="E624" s="52">
        <v>2000</v>
      </c>
      <c r="F624" s="52">
        <v>2000</v>
      </c>
      <c r="G624" s="52">
        <v>2000</v>
      </c>
      <c r="H624" s="53">
        <f t="shared" si="36"/>
        <v>1</v>
      </c>
      <c r="I624" s="53">
        <f t="shared" si="37"/>
        <v>1</v>
      </c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ALL624"/>
      <c r="ALM624"/>
      <c r="ALN624"/>
      <c r="ALO624"/>
      <c r="ALP624"/>
      <c r="ALQ624"/>
      <c r="ALR624"/>
      <c r="ALS624"/>
      <c r="ALT624"/>
      <c r="ALU624"/>
      <c r="ALV624"/>
      <c r="ALW624"/>
      <c r="ALX624"/>
      <c r="ALY624"/>
      <c r="ALZ624"/>
      <c r="AMA624"/>
      <c r="AMB624"/>
      <c r="AMC624"/>
      <c r="AMD624"/>
      <c r="AME624"/>
      <c r="AMF624"/>
      <c r="AMG624"/>
      <c r="AMH624"/>
      <c r="AMI624"/>
      <c r="AMJ624"/>
    </row>
    <row r="625" spans="1:1024" s="55" customFormat="1">
      <c r="A625" s="55" t="s">
        <v>243</v>
      </c>
      <c r="C625" s="56"/>
      <c r="E625" s="57">
        <v>2000</v>
      </c>
      <c r="F625" s="57">
        <v>2000</v>
      </c>
      <c r="G625" s="57">
        <v>2000</v>
      </c>
      <c r="H625" s="58">
        <f t="shared" si="36"/>
        <v>1</v>
      </c>
      <c r="I625" s="58">
        <f t="shared" si="37"/>
        <v>1</v>
      </c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ALL625"/>
      <c r="ALM625"/>
      <c r="ALN625"/>
      <c r="ALO625"/>
      <c r="ALP625"/>
      <c r="ALQ625"/>
      <c r="ALR625"/>
      <c r="ALS625"/>
      <c r="ALT625"/>
      <c r="ALU625"/>
      <c r="ALV625"/>
      <c r="ALW625"/>
      <c r="ALX625"/>
      <c r="ALY625"/>
      <c r="ALZ625"/>
      <c r="AMA625"/>
      <c r="AMB625"/>
      <c r="AMC625"/>
      <c r="AMD625"/>
      <c r="AME625"/>
      <c r="AMF625"/>
      <c r="AMG625"/>
      <c r="AMH625"/>
      <c r="AMI625"/>
      <c r="AMJ625"/>
    </row>
    <row r="626" spans="1:1024" s="55" customFormat="1">
      <c r="A626" s="55">
        <v>3</v>
      </c>
      <c r="B626" s="55" t="s">
        <v>18</v>
      </c>
      <c r="C626" s="56" t="s">
        <v>246</v>
      </c>
      <c r="E626" s="57">
        <v>2000</v>
      </c>
      <c r="F626" s="57">
        <v>2000</v>
      </c>
      <c r="G626" s="57">
        <v>2000</v>
      </c>
      <c r="H626" s="58">
        <f t="shared" si="36"/>
        <v>1</v>
      </c>
      <c r="I626" s="58">
        <f t="shared" si="37"/>
        <v>1</v>
      </c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ALL626"/>
      <c r="ALM626"/>
      <c r="ALN626"/>
      <c r="ALO626"/>
      <c r="ALP626"/>
      <c r="ALQ626"/>
      <c r="ALR626"/>
      <c r="ALS626"/>
      <c r="ALT626"/>
      <c r="ALU626"/>
      <c r="ALV626"/>
      <c r="ALW626"/>
      <c r="ALX626"/>
      <c r="ALY626"/>
      <c r="ALZ626"/>
      <c r="AMA626"/>
      <c r="AMB626"/>
      <c r="AMC626"/>
      <c r="AMD626"/>
      <c r="AME626"/>
      <c r="AMF626"/>
      <c r="AMG626"/>
      <c r="AMH626"/>
      <c r="AMI626"/>
      <c r="AMJ626"/>
    </row>
    <row r="627" spans="1:1024" s="55" customFormat="1">
      <c r="A627" s="55">
        <v>32</v>
      </c>
      <c r="B627" s="55" t="s">
        <v>46</v>
      </c>
      <c r="C627" s="56" t="s">
        <v>246</v>
      </c>
      <c r="E627" s="57">
        <v>2000</v>
      </c>
      <c r="F627" s="57">
        <v>2000</v>
      </c>
      <c r="G627" s="57">
        <v>2000</v>
      </c>
      <c r="H627" s="58">
        <f t="shared" si="36"/>
        <v>1</v>
      </c>
      <c r="I627" s="58">
        <f t="shared" si="37"/>
        <v>1</v>
      </c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ALL627"/>
      <c r="ALM627"/>
      <c r="ALN627"/>
      <c r="ALO627"/>
      <c r="ALP627"/>
      <c r="ALQ627"/>
      <c r="ALR627"/>
      <c r="ALS627"/>
      <c r="ALT627"/>
      <c r="ALU627"/>
      <c r="ALV627"/>
      <c r="ALW627"/>
      <c r="ALX627"/>
      <c r="ALY627"/>
      <c r="ALZ627"/>
      <c r="AMA627"/>
      <c r="AMB627"/>
      <c r="AMC627"/>
      <c r="AMD627"/>
      <c r="AME627"/>
      <c r="AMF627"/>
      <c r="AMG627"/>
      <c r="AMH627"/>
      <c r="AMI627"/>
      <c r="AMJ627"/>
    </row>
    <row r="628" spans="1:1024" s="55" customFormat="1">
      <c r="A628" s="55">
        <v>323</v>
      </c>
      <c r="B628" s="55" t="s">
        <v>49</v>
      </c>
      <c r="C628" s="56" t="s">
        <v>246</v>
      </c>
      <c r="E628" s="57">
        <v>2000</v>
      </c>
      <c r="F628" s="57">
        <v>2000</v>
      </c>
      <c r="G628" s="57">
        <v>2000</v>
      </c>
      <c r="H628" s="58">
        <f t="shared" si="36"/>
        <v>1</v>
      </c>
      <c r="I628" s="58">
        <f t="shared" si="37"/>
        <v>1</v>
      </c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ALL628"/>
      <c r="ALM628"/>
      <c r="ALN628"/>
      <c r="ALO628"/>
      <c r="ALP628"/>
      <c r="ALQ628"/>
      <c r="ALR628"/>
      <c r="ALS628"/>
      <c r="ALT628"/>
      <c r="ALU628"/>
      <c r="ALV628"/>
      <c r="ALW628"/>
      <c r="ALX628"/>
      <c r="ALY628"/>
      <c r="ALZ628"/>
      <c r="AMA628"/>
      <c r="AMB628"/>
      <c r="AMC628"/>
      <c r="AMD628"/>
      <c r="AME628"/>
      <c r="AMF628"/>
      <c r="AMG628"/>
      <c r="AMH628"/>
      <c r="AMI628"/>
      <c r="AMJ628"/>
    </row>
    <row r="629" spans="1:1024" s="49" customFormat="1">
      <c r="A629" s="49" t="s">
        <v>247</v>
      </c>
      <c r="C629" s="51"/>
      <c r="E629" s="52">
        <v>5000</v>
      </c>
      <c r="F629" s="52">
        <v>5000</v>
      </c>
      <c r="G629" s="52">
        <v>5000</v>
      </c>
      <c r="H629" s="53">
        <f t="shared" si="36"/>
        <v>1</v>
      </c>
      <c r="I629" s="53">
        <f t="shared" si="37"/>
        <v>1</v>
      </c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ALL629"/>
      <c r="ALM629"/>
      <c r="ALN629"/>
      <c r="ALO629"/>
      <c r="ALP629"/>
      <c r="ALQ629"/>
      <c r="ALR629"/>
      <c r="ALS629"/>
      <c r="ALT629"/>
      <c r="ALU629"/>
      <c r="ALV629"/>
      <c r="ALW629"/>
      <c r="ALX629"/>
      <c r="ALY629"/>
      <c r="ALZ629"/>
      <c r="AMA629"/>
      <c r="AMB629"/>
      <c r="AMC629"/>
      <c r="AMD629"/>
      <c r="AME629"/>
      <c r="AMF629"/>
      <c r="AMG629"/>
      <c r="AMH629"/>
      <c r="AMI629"/>
      <c r="AMJ629"/>
    </row>
    <row r="630" spans="1:1024" s="55" customFormat="1">
      <c r="A630" s="55" t="s">
        <v>243</v>
      </c>
      <c r="C630" s="56"/>
      <c r="E630" s="57">
        <v>5000</v>
      </c>
      <c r="F630" s="57">
        <v>5000</v>
      </c>
      <c r="G630" s="57">
        <v>5000</v>
      </c>
      <c r="H630" s="58">
        <f t="shared" si="36"/>
        <v>1</v>
      </c>
      <c r="I630" s="58">
        <f t="shared" si="37"/>
        <v>1</v>
      </c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ALL630"/>
      <c r="ALM630"/>
      <c r="ALN630"/>
      <c r="ALO630"/>
      <c r="ALP630"/>
      <c r="ALQ630"/>
      <c r="ALR630"/>
      <c r="ALS630"/>
      <c r="ALT630"/>
      <c r="ALU630"/>
      <c r="ALV630"/>
      <c r="ALW630"/>
      <c r="ALX630"/>
      <c r="ALY630"/>
      <c r="ALZ630"/>
      <c r="AMA630"/>
      <c r="AMB630"/>
      <c r="AMC630"/>
      <c r="AMD630"/>
      <c r="AME630"/>
      <c r="AMF630"/>
      <c r="AMG630"/>
      <c r="AMH630"/>
      <c r="AMI630"/>
      <c r="AMJ630"/>
    </row>
    <row r="631" spans="1:1024" s="55" customFormat="1">
      <c r="A631" s="55">
        <v>3</v>
      </c>
      <c r="B631" s="55" t="s">
        <v>18</v>
      </c>
      <c r="C631" s="56" t="s">
        <v>99</v>
      </c>
      <c r="E631" s="57">
        <v>5000</v>
      </c>
      <c r="F631" s="57">
        <v>5000</v>
      </c>
      <c r="G631" s="57">
        <v>5000</v>
      </c>
      <c r="H631" s="58">
        <f t="shared" si="36"/>
        <v>1</v>
      </c>
      <c r="I631" s="58">
        <f t="shared" si="37"/>
        <v>1</v>
      </c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ALL631"/>
      <c r="ALM631"/>
      <c r="ALN631"/>
      <c r="ALO631"/>
      <c r="ALP631"/>
      <c r="ALQ631"/>
      <c r="ALR631"/>
      <c r="ALS631"/>
      <c r="ALT631"/>
      <c r="ALU631"/>
      <c r="ALV631"/>
      <c r="ALW631"/>
      <c r="ALX631"/>
      <c r="ALY631"/>
      <c r="ALZ631"/>
      <c r="AMA631"/>
      <c r="AMB631"/>
      <c r="AMC631"/>
      <c r="AMD631"/>
      <c r="AME631"/>
      <c r="AMF631"/>
      <c r="AMG631"/>
      <c r="AMH631"/>
      <c r="AMI631"/>
      <c r="AMJ631"/>
    </row>
    <row r="632" spans="1:1024" s="55" customFormat="1">
      <c r="A632" s="55">
        <v>32</v>
      </c>
      <c r="B632" s="55" t="s">
        <v>46</v>
      </c>
      <c r="C632" s="56" t="s">
        <v>99</v>
      </c>
      <c r="E632" s="57">
        <v>5000</v>
      </c>
      <c r="F632" s="57">
        <v>5000</v>
      </c>
      <c r="G632" s="57">
        <v>5000</v>
      </c>
      <c r="H632" s="58">
        <f t="shared" si="36"/>
        <v>1</v>
      </c>
      <c r="I632" s="58">
        <f t="shared" si="37"/>
        <v>1</v>
      </c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ALL632"/>
      <c r="ALM632"/>
      <c r="ALN632"/>
      <c r="ALO632"/>
      <c r="ALP632"/>
      <c r="ALQ632"/>
      <c r="ALR632"/>
      <c r="ALS632"/>
      <c r="ALT632"/>
      <c r="ALU632"/>
      <c r="ALV632"/>
      <c r="ALW632"/>
      <c r="ALX632"/>
      <c r="ALY632"/>
      <c r="ALZ632"/>
      <c r="AMA632"/>
      <c r="AMB632"/>
      <c r="AMC632"/>
      <c r="AMD632"/>
      <c r="AME632"/>
      <c r="AMF632"/>
      <c r="AMG632"/>
      <c r="AMH632"/>
      <c r="AMI632"/>
      <c r="AMJ632"/>
    </row>
    <row r="633" spans="1:1024" s="55" customFormat="1">
      <c r="A633" s="55">
        <v>323</v>
      </c>
      <c r="B633" s="55" t="s">
        <v>49</v>
      </c>
      <c r="C633" s="56" t="s">
        <v>99</v>
      </c>
      <c r="E633" s="57">
        <v>5000</v>
      </c>
      <c r="F633" s="57">
        <v>5000</v>
      </c>
      <c r="G633" s="57">
        <v>5000</v>
      </c>
      <c r="H633" s="58">
        <f t="shared" si="36"/>
        <v>1</v>
      </c>
      <c r="I633" s="58">
        <f t="shared" si="37"/>
        <v>1</v>
      </c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ALL633"/>
      <c r="ALM633"/>
      <c r="ALN633"/>
      <c r="ALO633"/>
      <c r="ALP633"/>
      <c r="ALQ633"/>
      <c r="ALR633"/>
      <c r="ALS633"/>
      <c r="ALT633"/>
      <c r="ALU633"/>
      <c r="ALV633"/>
      <c r="ALW633"/>
      <c r="ALX633"/>
      <c r="ALY633"/>
      <c r="ALZ633"/>
      <c r="AMA633"/>
      <c r="AMB633"/>
      <c r="AMC633"/>
      <c r="AMD633"/>
      <c r="AME633"/>
      <c r="AMF633"/>
      <c r="AMG633"/>
      <c r="AMH633"/>
      <c r="AMI633"/>
      <c r="AMJ633"/>
    </row>
    <row r="635" spans="1:1024" ht="11.45" customHeight="1">
      <c r="A635" s="92">
        <v>11</v>
      </c>
      <c r="B635" s="93" t="s">
        <v>248</v>
      </c>
    </row>
    <row r="636" spans="1:1024" ht="11.45" customHeight="1">
      <c r="A636" s="92" t="s">
        <v>249</v>
      </c>
      <c r="B636" s="93" t="s">
        <v>250</v>
      </c>
    </row>
    <row r="637" spans="1:1024" ht="11.45" customHeight="1">
      <c r="A637" s="92">
        <v>31</v>
      </c>
      <c r="B637" s="93" t="s">
        <v>251</v>
      </c>
    </row>
    <row r="638" spans="1:1024" ht="11.45" customHeight="1">
      <c r="A638" s="92" t="s">
        <v>252</v>
      </c>
      <c r="B638" s="93" t="s">
        <v>253</v>
      </c>
    </row>
    <row r="639" spans="1:1024" ht="11.45" customHeight="1">
      <c r="A639" s="92">
        <v>41</v>
      </c>
      <c r="B639" s="93" t="s">
        <v>254</v>
      </c>
    </row>
    <row r="640" spans="1:1024" ht="11.45" customHeight="1">
      <c r="A640" s="92" t="s">
        <v>255</v>
      </c>
      <c r="B640" s="93" t="s">
        <v>254</v>
      </c>
    </row>
    <row r="641" spans="1:2" ht="11.45" customHeight="1">
      <c r="A641" s="92">
        <v>51</v>
      </c>
      <c r="B641" s="93" t="s">
        <v>256</v>
      </c>
    </row>
    <row r="642" spans="1:2" ht="11.45" customHeight="1">
      <c r="A642" s="92" t="s">
        <v>257</v>
      </c>
      <c r="B642" s="93" t="s">
        <v>258</v>
      </c>
    </row>
    <row r="643" spans="1:2" ht="11.45" customHeight="1">
      <c r="A643" s="92">
        <v>52</v>
      </c>
      <c r="B643" s="93" t="s">
        <v>259</v>
      </c>
    </row>
    <row r="644" spans="1:2" ht="11.45" customHeight="1">
      <c r="A644" s="92" t="s">
        <v>260</v>
      </c>
      <c r="B644" s="93" t="s">
        <v>261</v>
      </c>
    </row>
    <row r="645" spans="1:2" ht="11.45" customHeight="1">
      <c r="A645" s="92">
        <v>54</v>
      </c>
      <c r="B645" s="93" t="s">
        <v>262</v>
      </c>
    </row>
    <row r="646" spans="1:2" ht="11.45" customHeight="1">
      <c r="A646" s="92">
        <v>55</v>
      </c>
      <c r="B646" s="93" t="s">
        <v>263</v>
      </c>
    </row>
    <row r="647" spans="1:2" ht="11.45" customHeight="1">
      <c r="A647" s="93">
        <v>56</v>
      </c>
      <c r="B647" s="93" t="s">
        <v>264</v>
      </c>
    </row>
    <row r="648" spans="1:2" ht="11.45" customHeight="1">
      <c r="A648" s="93">
        <v>8</v>
      </c>
      <c r="B648" s="93" t="s">
        <v>265</v>
      </c>
    </row>
  </sheetData>
  <mergeCells count="5">
    <mergeCell ref="A34:B34"/>
    <mergeCell ref="A35:D35"/>
    <mergeCell ref="A288:C288"/>
    <mergeCell ref="A327:B327"/>
    <mergeCell ref="A566:D566"/>
  </mergeCells>
  <pageMargins left="0.25" right="0.25" top="0.75" bottom="0.75" header="0.3" footer="0.3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968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KASAX</cp:lastModifiedBy>
  <cp:revision>26</cp:revision>
  <cp:lastPrinted>2022-01-27T12:18:13Z</cp:lastPrinted>
  <dcterms:created xsi:type="dcterms:W3CDTF">2021-01-05T08:11:31Z</dcterms:created>
  <dcterms:modified xsi:type="dcterms:W3CDTF">2022-01-27T12:47:49Z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