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PĆINSKO VIJEĆE\0V-SJEDNICE OPĆINSKOG VIJEĆA 2021-2025\16. sjednica\IZVRŠENJE\"/>
    </mc:Choice>
  </mc:AlternateContent>
  <xr:revisionPtr revIDLastSave="0" documentId="13_ncr:1_{EA5C2470-26E7-41AD-B1C2-9A2DCBD39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BPOM" sheetId="1" r:id="rId1"/>
  </sheets>
  <definedNames>
    <definedName name="_xlnm.Database">REBPOM!$A$11:$H$61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6" i="1"/>
  <c r="H37" i="1"/>
  <c r="H38" i="1"/>
  <c r="H39" i="1"/>
  <c r="H42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G28" i="1"/>
  <c r="G29" i="1"/>
  <c r="G30" i="1"/>
  <c r="G31" i="1"/>
  <c r="G32" i="1"/>
  <c r="G33" i="1"/>
  <c r="G36" i="1"/>
  <c r="G37" i="1"/>
  <c r="G38" i="1"/>
  <c r="G39" i="1"/>
  <c r="G42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H27" i="1"/>
  <c r="G27" i="1"/>
  <c r="H13" i="1"/>
  <c r="H14" i="1"/>
  <c r="H15" i="1"/>
  <c r="H17" i="1"/>
  <c r="H18" i="1"/>
  <c r="H19" i="1"/>
  <c r="H21" i="1"/>
  <c r="H24" i="1"/>
  <c r="G13" i="1"/>
  <c r="G14" i="1"/>
  <c r="G15" i="1"/>
  <c r="G17" i="1"/>
  <c r="G18" i="1"/>
  <c r="G19" i="1"/>
  <c r="G21" i="1"/>
  <c r="G24" i="1"/>
  <c r="H12" i="1"/>
  <c r="G12" i="1"/>
  <c r="F15" i="1"/>
  <c r="F19" i="1"/>
</calcChain>
</file>

<file path=xl/sharedStrings.xml><?xml version="1.0" encoding="utf-8"?>
<sst xmlns="http://schemas.openxmlformats.org/spreadsheetml/2006/main" count="106" uniqueCount="82">
  <si>
    <t>6</t>
  </si>
  <si>
    <t>Prihodi poslovanja</t>
  </si>
  <si>
    <t>7</t>
  </si>
  <si>
    <t>3</t>
  </si>
  <si>
    <t>Rashodi poslovanja</t>
  </si>
  <si>
    <t>4</t>
  </si>
  <si>
    <t>Rashodi za nabavu nefinancijske imovine</t>
  </si>
  <si>
    <t>RAZLIKA - VIŠAK/MANJAK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</si>
  <si>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</si>
  <si>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</si>
  <si>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</si>
  <si>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</si>
  <si>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</si>
  <si>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PRIHODI POSLOVANJA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</si>
  <si>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</si>
  <si>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</si>
  <si>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</si>
  <si>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</si>
  <si>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</si>
  <si>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</si>
  <si>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</si>
  <si>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PRODAJE ROBA I USLUGA</t>
  </si>
  <si>
    <t>66</t>
  </si>
  <si>
    <t>OSTALI PRIHODI</t>
  </si>
  <si>
    <t>68</t>
  </si>
  <si>
    <t>KAZNE,UPRAVNE MJERE I OSTALI PRIHODI</t>
  </si>
  <si>
    <t>PRIHODI OD PRODAJE NEFINANCIJSKE IMOVINE</t>
  </si>
  <si>
    <t>72</t>
  </si>
  <si>
    <t>PRIHODI OD PRODAJE PROIZVODNE IMOVINE</t>
  </si>
  <si>
    <t>PRIMICI OD ZAUŽIVANJA</t>
  </si>
  <si>
    <t>84</t>
  </si>
  <si>
    <t>PRIMICI OD ZADUŽIVANJA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</si>
  <si>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</si>
  <si>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</si>
  <si>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</si>
  <si>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</si>
  <si>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</si>
  <si>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</si>
  <si>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</si>
  <si>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</si>
  <si>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</si>
  <si>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</si>
  <si>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POTPORE</t>
  </si>
  <si>
    <t>37</t>
  </si>
  <si>
    <t>NAKNADE GRAĐANIMA I KUĆANSTVIMA</t>
  </si>
  <si>
    <t>38</t>
  </si>
  <si>
    <t>DONACIJE I OSTALI RASHODI</t>
  </si>
  <si>
    <t>RASHODI ZA NABAVU NEFINANCIJSKE IMOVINE</t>
  </si>
  <si>
    <t>41</t>
  </si>
  <si>
    <t>RASHODI ZA NABAVU NEPROIZVODNE IMOVINE</t>
  </si>
  <si>
    <t>42</t>
  </si>
  <si>
    <t>RASHODI ZA NABAVU PROIZVEDENE DUGOTRAJNE IMOVINE</t>
  </si>
  <si>
    <t>IZDACI ZA FINANCIJSKU IMOVINU I OTPLATE KREDITA</t>
  </si>
  <si>
    <t>54</t>
  </si>
  <si>
    <t>IZDACI ZA OTPLATU GLAVNICE PRIMLJENIH KREDITA</t>
  </si>
  <si>
    <t>OPĆINA MIHOVLJAN</t>
  </si>
  <si>
    <t>Račun</t>
  </si>
  <si>
    <t xml:space="preserve">Opis računa </t>
  </si>
  <si>
    <t xml:space="preserve">          2021.</t>
  </si>
  <si>
    <t xml:space="preserve">    Izvorni plan</t>
  </si>
  <si>
    <t xml:space="preserve">    Tekući plan</t>
  </si>
  <si>
    <t xml:space="preserve">      Izvršenje </t>
  </si>
  <si>
    <t xml:space="preserve">       Index</t>
  </si>
  <si>
    <t xml:space="preserve">      Index</t>
  </si>
  <si>
    <t xml:space="preserve">        6/5</t>
  </si>
  <si>
    <t xml:space="preserve">         6/3</t>
  </si>
  <si>
    <t xml:space="preserve">                4</t>
  </si>
  <si>
    <t xml:space="preserve">                5</t>
  </si>
  <si>
    <t xml:space="preserve">              6</t>
  </si>
  <si>
    <t xml:space="preserve">            7</t>
  </si>
  <si>
    <t xml:space="preserve">           8</t>
  </si>
  <si>
    <t>UKUPNO PRIHODI I PRIMICI (6+7+8+9)</t>
  </si>
  <si>
    <t xml:space="preserve"> </t>
  </si>
  <si>
    <t xml:space="preserve">C)RASPOLOŽIVA SREDSTVA IZ PRETHODNIH GODINA </t>
  </si>
  <si>
    <t xml:space="preserve">RASPOLOŽIVA SREDSTVA IZ PRETHODNIH GODINA </t>
  </si>
  <si>
    <t>UKUPNO RASHODI (3+4+5)</t>
  </si>
  <si>
    <t xml:space="preserve">PRENESENA SREDSTVA IZ PRETHODNIH GODINA </t>
  </si>
  <si>
    <t xml:space="preserve">Ukupan donos iz prethodne(ih) godina </t>
  </si>
  <si>
    <t>A) RACUN PRIHODA I RASHODA</t>
  </si>
  <si>
    <t>OPĆI DIO PRORAČUNA -PRIHODI I PRIMICI PO  EKONOMSKOJ KLASIFIKACIJI</t>
  </si>
  <si>
    <t xml:space="preserve">          2022.</t>
  </si>
  <si>
    <t xml:space="preserve">GODIŠNJI IZVJEŠTAJ O IZVRŠENJU PRORAČUNA ZA 2022.GODINU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</si>
</sst>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/>
    <xf numFmtId="2" fontId="0" fillId="0" borderId="0" xfId="0" applyNumberFormat="1"/>
    <xf numFmtId="1" fontId="16" fillId="0" borderId="0" xfId="0" applyNumberFormat="1" applyFont="1"/>
    <xf numFmtId="0" fontId="16" fillId="0" borderId="0" xfId="0" applyFont="1"/>
    <xf numFmtId="4" fontId="18" fillId="0" borderId="0" xfId="0" applyNumberFormat="1" applyFont="1"/>
    <xf numFmtId="4" fontId="0" fillId="0" borderId="0" xfId="0" applyNumberFormat="1"/>
    <xf numFmtId="4" fontId="16" fillId="0" borderId="0" xfId="0" applyNumberFormat="1" applyFont="1"/>
    <xf numFmtId="1" fontId="19" fillId="0" borderId="0" xfId="0" applyNumberFormat="1" applyFont="1"/>
    <xf numFmtId="1" fontId="20" fillId="0" borderId="0" xfId="0" applyNumberFormat="1" applyFont="1"/>
    <xf numFmtId="2" fontId="19" fillId="0" borderId="0" xfId="0" applyNumberFormat="1" applyFont="1"/>
    <xf numFmtId="0" fontId="19" fillId="0" borderId="0" xfId="0" applyFont="1"/>
    <xf numFmtId="2" fontId="20" fillId="0" borderId="0" xfId="0" applyNumberFormat="1" applyFont="1"/>
    <xf numFmtId="49" fontId="20" fillId="0" borderId="0" xfId="0" applyNumberFormat="1" applyFont="1"/>
    <xf numFmtId="49" fontId="19" fillId="0" borderId="0" xfId="0" applyNumberFormat="1" applyFont="1"/>
    <xf numFmtId="4" fontId="19" fillId="0" borderId="0" xfId="0" applyNumberFormat="1" applyFont="1"/>
    <xf numFmtId="1" fontId="19" fillId="0" borderId="0" xfId="0" applyNumberFormat="1" applyFont="1" applyAlignment="1">
      <alignment horizontal="left"/>
    </xf>
    <xf numFmtId="4" fontId="20" fillId="0" borderId="0" xfId="0" applyNumberFormat="1" applyFont="1"/>
    <xf numFmtId="4" fontId="21" fillId="0" borderId="0" xfId="0" applyNumberFormat="1" applyFont="1"/>
    <xf numFmtId="0" fontId="20" fillId="0" borderId="0" xfId="0" applyFont="1"/>
    <xf numFmtId="1" fontId="20" fillId="0" borderId="0" xfId="0" applyNumberFormat="1" applyFont="1" applyAlignment="1">
      <alignment horizontal="left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topLeftCell="A36" workbookViewId="0">
      <selection activeCell="F8" sqref="F8"/>
    </sheetView>
  </sheetViews>
  <sheetFormatPr defaultRowHeight="15" x14ac:dyDescent="0.25"/>
  <cols>
    <col min="1" max="1" width="6.42578125" style="1" customWidth="1"/>
    <col min="2" max="2" width="65.42578125" style="1" customWidth="1"/>
    <col min="3" max="6" width="12.7109375" style="2" customWidth="1"/>
    <col min="7" max="7" width="7.42578125" style="2" customWidth="1"/>
    <col min="8" max="8" width="8.28515625" style="2" customWidth="1"/>
  </cols>
  <sheetData>
    <row r="1" spans="1:8" s="11" customFormat="1" x14ac:dyDescent="0.25">
      <c r="A1" s="8"/>
      <c r="B1" s="9" t="s">
        <v>55</v>
      </c>
      <c r="C1" s="10"/>
      <c r="D1" s="10"/>
      <c r="E1" s="10"/>
      <c r="F1" s="10"/>
      <c r="G1" s="10"/>
      <c r="H1" s="10"/>
    </row>
    <row r="2" spans="1:8" s="11" customFormat="1" x14ac:dyDescent="0.25">
      <c r="A2" s="8"/>
      <c r="B2" s="8"/>
      <c r="C2" s="10"/>
      <c r="D2" s="10"/>
      <c r="E2" s="10"/>
      <c r="F2" s="10"/>
      <c r="G2" s="10"/>
      <c r="H2" s="10"/>
    </row>
    <row r="3" spans="1:8" s="11" customFormat="1" x14ac:dyDescent="0.25">
      <c r="A3" s="8"/>
      <c r="B3" s="9" t="s">
        <v>81</v>
      </c>
      <c r="C3" s="10"/>
      <c r="D3" s="10"/>
      <c r="E3" s="10"/>
      <c r="F3" s="10"/>
      <c r="G3" s="10"/>
      <c r="H3" s="10"/>
    </row>
    <row r="4" spans="1:8" s="11" customFormat="1" x14ac:dyDescent="0.25">
      <c r="A4" s="8"/>
      <c r="B4" s="9" t="s">
        <v>79</v>
      </c>
      <c r="C4" s="10"/>
      <c r="D4" s="10"/>
      <c r="E4" s="10"/>
      <c r="F4" s="10"/>
      <c r="G4" s="10"/>
      <c r="H4" s="10"/>
    </row>
    <row r="5" spans="1:8" s="11" customFormat="1" x14ac:dyDescent="0.25">
      <c r="A5" s="8"/>
      <c r="B5" s="8"/>
      <c r="C5" s="10"/>
      <c r="D5" s="10"/>
      <c r="E5" s="10"/>
      <c r="F5" s="10"/>
      <c r="G5" s="10"/>
      <c r="H5" s="10"/>
    </row>
    <row r="6" spans="1:8" s="11" customFormat="1" x14ac:dyDescent="0.25">
      <c r="A6" s="8"/>
      <c r="B6" s="8"/>
      <c r="C6" s="12" t="s">
        <v>61</v>
      </c>
      <c r="D6" s="12" t="s">
        <v>59</v>
      </c>
      <c r="E6" s="12" t="s">
        <v>60</v>
      </c>
      <c r="F6" s="12" t="s">
        <v>61</v>
      </c>
      <c r="G6" s="12" t="s">
        <v>62</v>
      </c>
      <c r="H6" s="12" t="s">
        <v>63</v>
      </c>
    </row>
    <row r="7" spans="1:8" s="11" customFormat="1" x14ac:dyDescent="0.25">
      <c r="A7" s="8"/>
      <c r="B7" s="8"/>
      <c r="C7" s="12" t="s">
        <v>58</v>
      </c>
      <c r="D7" s="12" t="s">
        <v>80</v>
      </c>
      <c r="E7" s="12" t="s">
        <v>80</v>
      </c>
      <c r="F7" s="12" t="s">
        <v>80</v>
      </c>
      <c r="G7" s="13" t="s">
        <v>65</v>
      </c>
      <c r="H7" s="13" t="s">
        <v>64</v>
      </c>
    </row>
    <row r="8" spans="1:8" s="11" customFormat="1" x14ac:dyDescent="0.25">
      <c r="A8" s="9" t="s">
        <v>56</v>
      </c>
      <c r="B8" s="9" t="s">
        <v>57</v>
      </c>
      <c r="C8" s="10"/>
      <c r="D8" s="10"/>
      <c r="E8" s="10"/>
      <c r="F8" s="10"/>
      <c r="G8" s="10"/>
      <c r="H8" s="10"/>
    </row>
    <row r="9" spans="1:8" s="11" customFormat="1" x14ac:dyDescent="0.25">
      <c r="A9" s="14">
        <v>1</v>
      </c>
      <c r="B9" s="14">
        <v>2</v>
      </c>
      <c r="C9" s="14" t="s">
        <v>3</v>
      </c>
      <c r="D9" s="14" t="s">
        <v>66</v>
      </c>
      <c r="E9" s="14" t="s">
        <v>67</v>
      </c>
      <c r="F9" s="14" t="s">
        <v>68</v>
      </c>
      <c r="G9" s="14" t="s">
        <v>69</v>
      </c>
      <c r="H9" s="14" t="s">
        <v>70</v>
      </c>
    </row>
    <row r="10" spans="1:8" s="11" customFormat="1" x14ac:dyDescent="0.25">
      <c r="A10" s="8"/>
      <c r="B10" s="8"/>
      <c r="C10" s="10"/>
      <c r="D10" s="10"/>
      <c r="E10" s="10"/>
      <c r="F10" s="10"/>
      <c r="G10" s="10"/>
      <c r="H10" s="10"/>
    </row>
    <row r="11" spans="1:8" s="11" customFormat="1" x14ac:dyDescent="0.25">
      <c r="A11" s="8"/>
      <c r="B11" s="9" t="s">
        <v>78</v>
      </c>
      <c r="C11" s="10"/>
      <c r="D11" s="10"/>
      <c r="E11" s="10"/>
      <c r="F11" s="10"/>
      <c r="G11" s="10"/>
      <c r="H11" s="10"/>
    </row>
    <row r="12" spans="1:8" s="11" customFormat="1" x14ac:dyDescent="0.25">
      <c r="A12" s="8" t="s">
        <v>0</v>
      </c>
      <c r="B12" s="8" t="s">
        <v>1</v>
      </c>
      <c r="C12" s="15">
        <v>6927158.4299999997</v>
      </c>
      <c r="D12" s="15">
        <v>10920000</v>
      </c>
      <c r="E12" s="15">
        <v>9233632.2100000009</v>
      </c>
      <c r="F12" s="15">
        <v>9251872.8100000005</v>
      </c>
      <c r="G12" s="15">
        <f>F12/C12</f>
        <v>1.3355942271988719</v>
      </c>
      <c r="H12" s="15">
        <f>F12/E12</f>
        <v>1.0019754523014512</v>
      </c>
    </row>
    <row r="13" spans="1:8" s="11" customFormat="1" x14ac:dyDescent="0.25">
      <c r="A13" s="8" t="s">
        <v>3</v>
      </c>
      <c r="B13" s="8" t="s">
        <v>4</v>
      </c>
      <c r="C13" s="15">
        <v>3515925.1</v>
      </c>
      <c r="D13" s="15">
        <v>4953147.01</v>
      </c>
      <c r="E13" s="15">
        <v>5281147.01</v>
      </c>
      <c r="F13" s="15">
        <v>4544830.32</v>
      </c>
      <c r="G13" s="15">
        <f t="shared" ref="G13:G61" si="0">F13/C13</f>
        <v>1.2926413932993055</v>
      </c>
      <c r="H13" s="15">
        <f t="shared" ref="H13:H61" si="1">F13/E13</f>
        <v>0.86057636937472803</v>
      </c>
    </row>
    <row r="14" spans="1:8" s="11" customFormat="1" x14ac:dyDescent="0.25">
      <c r="A14" s="8" t="s">
        <v>5</v>
      </c>
      <c r="B14" s="8" t="s">
        <v>6</v>
      </c>
      <c r="C14" s="15">
        <v>6631068.46</v>
      </c>
      <c r="D14" s="15">
        <v>4696000</v>
      </c>
      <c r="E14" s="15">
        <v>2258000</v>
      </c>
      <c r="F14" s="15">
        <v>1925627.08</v>
      </c>
      <c r="G14" s="15">
        <f t="shared" si="0"/>
        <v>0.29039469153663361</v>
      </c>
      <c r="H14" s="15">
        <f t="shared" si="1"/>
        <v>0.85280207263064667</v>
      </c>
    </row>
    <row r="15" spans="1:8" s="11" customFormat="1" x14ac:dyDescent="0.25">
      <c r="A15" s="8"/>
      <c r="B15" s="8" t="s">
        <v>7</v>
      </c>
      <c r="C15" s="15">
        <v>-3219835.13</v>
      </c>
      <c r="D15" s="15">
        <v>1270852.99</v>
      </c>
      <c r="E15" s="15">
        <v>1694485.2</v>
      </c>
      <c r="F15" s="15">
        <f>F12-F13-F14</f>
        <v>2781415.41</v>
      </c>
      <c r="G15" s="15">
        <f t="shared" si="0"/>
        <v>-0.86383783569688555</v>
      </c>
      <c r="H15" s="15">
        <f t="shared" si="1"/>
        <v>1.6414515806924723</v>
      </c>
    </row>
    <row r="16" spans="1:8" s="11" customFormat="1" x14ac:dyDescent="0.25">
      <c r="A16" s="8"/>
      <c r="B16" s="9" t="s">
        <v>8</v>
      </c>
      <c r="C16" s="15"/>
      <c r="D16" s="15"/>
      <c r="E16" s="15"/>
      <c r="F16" s="15"/>
      <c r="G16" s="15"/>
      <c r="H16" s="15"/>
    </row>
    <row r="17" spans="1:8" s="11" customFormat="1" x14ac:dyDescent="0.25">
      <c r="A17" s="8" t="s">
        <v>9</v>
      </c>
      <c r="B17" s="8" t="s">
        <v>10</v>
      </c>
      <c r="C17" s="15">
        <v>4833708.07</v>
      </c>
      <c r="D17" s="15">
        <v>500000</v>
      </c>
      <c r="E17" s="15">
        <v>250000</v>
      </c>
      <c r="F17" s="15">
        <v>126284.88</v>
      </c>
      <c r="G17" s="15">
        <f t="shared" si="0"/>
        <v>2.6125880622327281E-2</v>
      </c>
      <c r="H17" s="15">
        <f t="shared" si="1"/>
        <v>0.50513952000000006</v>
      </c>
    </row>
    <row r="18" spans="1:8" s="11" customFormat="1" x14ac:dyDescent="0.25">
      <c r="A18" s="8" t="s">
        <v>11</v>
      </c>
      <c r="B18" s="8" t="s">
        <v>12</v>
      </c>
      <c r="C18" s="15">
        <v>1804293.25</v>
      </c>
      <c r="D18" s="15">
        <v>2970852.99</v>
      </c>
      <c r="E18" s="15">
        <v>2960852.99</v>
      </c>
      <c r="F18" s="15">
        <v>2837187.53</v>
      </c>
      <c r="G18" s="15">
        <f t="shared" si="0"/>
        <v>1.5724647476234808</v>
      </c>
      <c r="H18" s="15">
        <f t="shared" si="1"/>
        <v>0.95823316442333717</v>
      </c>
    </row>
    <row r="19" spans="1:8" s="11" customFormat="1" x14ac:dyDescent="0.25">
      <c r="A19" s="8"/>
      <c r="B19" s="8" t="s">
        <v>7</v>
      </c>
      <c r="C19" s="15">
        <v>3029414.82</v>
      </c>
      <c r="D19" s="15">
        <v>-2470852.9900000002</v>
      </c>
      <c r="E19" s="15">
        <v>-2710852.99</v>
      </c>
      <c r="F19" s="15">
        <f>F17-F18</f>
        <v>-2710902.65</v>
      </c>
      <c r="G19" s="15">
        <f t="shared" si="0"/>
        <v>-0.89486016642646515</v>
      </c>
      <c r="H19" s="15">
        <f t="shared" si="1"/>
        <v>1.0000183189572371</v>
      </c>
    </row>
    <row r="20" spans="1:8" s="11" customFormat="1" x14ac:dyDescent="0.25">
      <c r="A20" s="8"/>
      <c r="B20" s="9" t="s">
        <v>73</v>
      </c>
      <c r="C20" s="15"/>
      <c r="D20" s="15"/>
      <c r="E20" s="15"/>
      <c r="F20" s="15"/>
      <c r="G20" s="15"/>
      <c r="H20" s="15"/>
    </row>
    <row r="21" spans="1:8" s="11" customFormat="1" x14ac:dyDescent="0.25">
      <c r="A21" s="16">
        <v>9</v>
      </c>
      <c r="B21" s="8" t="s">
        <v>77</v>
      </c>
      <c r="C21" s="15">
        <v>1206788.1000000001</v>
      </c>
      <c r="D21" s="15">
        <v>1200000</v>
      </c>
      <c r="E21" s="15">
        <v>1016367.79</v>
      </c>
      <c r="F21" s="15">
        <v>1016367.79</v>
      </c>
      <c r="G21" s="15">
        <f t="shared" si="0"/>
        <v>0.842208992614362</v>
      </c>
      <c r="H21" s="15">
        <f t="shared" si="1"/>
        <v>1</v>
      </c>
    </row>
    <row r="22" spans="1:8" s="11" customFormat="1" x14ac:dyDescent="0.25">
      <c r="A22" s="8"/>
      <c r="B22" s="8"/>
      <c r="C22" s="15"/>
      <c r="D22" s="15"/>
      <c r="E22" s="15"/>
      <c r="F22" s="15"/>
      <c r="G22" s="15"/>
      <c r="H22" s="15"/>
    </row>
    <row r="23" spans="1:8" s="11" customFormat="1" x14ac:dyDescent="0.25">
      <c r="A23" s="8"/>
      <c r="B23" s="13"/>
      <c r="C23" s="17"/>
      <c r="D23" s="17"/>
      <c r="E23" s="17"/>
      <c r="F23" s="17"/>
      <c r="G23" s="15"/>
      <c r="H23" s="15"/>
    </row>
    <row r="24" spans="1:8" s="19" customFormat="1" x14ac:dyDescent="0.25">
      <c r="A24" s="9"/>
      <c r="B24" s="9" t="s">
        <v>71</v>
      </c>
      <c r="C24" s="17">
        <v>12967654.6</v>
      </c>
      <c r="D24" s="18">
        <v>12620000</v>
      </c>
      <c r="E24" s="18">
        <v>10500000</v>
      </c>
      <c r="F24" s="17">
        <v>10394525.48</v>
      </c>
      <c r="G24" s="17">
        <f t="shared" si="0"/>
        <v>0.80157328373012038</v>
      </c>
      <c r="H24" s="17">
        <f t="shared" si="1"/>
        <v>0.98995480761904764</v>
      </c>
    </row>
    <row r="25" spans="1:8" s="11" customFormat="1" x14ac:dyDescent="0.25">
      <c r="A25" s="8"/>
      <c r="B25" s="13" t="s">
        <v>72</v>
      </c>
      <c r="C25" s="17" t="s">
        <v>72</v>
      </c>
      <c r="D25" s="17"/>
      <c r="E25" s="17" t="s">
        <v>72</v>
      </c>
      <c r="F25" s="17"/>
      <c r="G25" s="15"/>
      <c r="H25" s="15"/>
    </row>
    <row r="26" spans="1:8" s="11" customFormat="1" x14ac:dyDescent="0.25">
      <c r="A26" s="8"/>
      <c r="B26" s="13"/>
      <c r="C26" s="17"/>
      <c r="D26" s="17"/>
      <c r="E26" s="17"/>
      <c r="F26" s="17"/>
      <c r="G26" s="15"/>
      <c r="H26" s="15"/>
    </row>
    <row r="27" spans="1:8" s="19" customFormat="1" x14ac:dyDescent="0.25">
      <c r="A27" s="9" t="s">
        <v>0</v>
      </c>
      <c r="B27" s="9" t="s">
        <v>13</v>
      </c>
      <c r="C27" s="17">
        <v>6927158.4299999997</v>
      </c>
      <c r="D27" s="17">
        <v>10920000</v>
      </c>
      <c r="E27" s="17">
        <v>9233632.2100000009</v>
      </c>
      <c r="F27" s="17">
        <v>9251872.8100000005</v>
      </c>
      <c r="G27" s="17">
        <f t="shared" si="0"/>
        <v>1.3355942271988719</v>
      </c>
      <c r="H27" s="17">
        <f t="shared" si="1"/>
        <v>1.0019754523014512</v>
      </c>
    </row>
    <row r="28" spans="1:8" s="11" customFormat="1" x14ac:dyDescent="0.25">
      <c r="A28" s="8" t="s">
        <v>14</v>
      </c>
      <c r="B28" s="8" t="s">
        <v>15</v>
      </c>
      <c r="C28" s="15">
        <v>2099608.66</v>
      </c>
      <c r="D28" s="15">
        <v>2872500</v>
      </c>
      <c r="E28" s="15">
        <v>3021200</v>
      </c>
      <c r="F28" s="15">
        <v>3175730.59</v>
      </c>
      <c r="G28" s="15">
        <f t="shared" si="0"/>
        <v>1.5125345263150132</v>
      </c>
      <c r="H28" s="15">
        <f t="shared" si="1"/>
        <v>1.0511487455315769</v>
      </c>
    </row>
    <row r="29" spans="1:8" s="11" customFormat="1" x14ac:dyDescent="0.25">
      <c r="A29" s="8" t="s">
        <v>16</v>
      </c>
      <c r="B29" s="8" t="s">
        <v>17</v>
      </c>
      <c r="C29" s="15">
        <v>3982498.75</v>
      </c>
      <c r="D29" s="15">
        <v>6729715.9000000004</v>
      </c>
      <c r="E29" s="15">
        <v>4771715.9000000004</v>
      </c>
      <c r="F29" s="15">
        <v>4685044.2300000004</v>
      </c>
      <c r="G29" s="15">
        <f t="shared" si="0"/>
        <v>1.1764082110509138</v>
      </c>
      <c r="H29" s="15">
        <f t="shared" si="1"/>
        <v>0.98183637253005784</v>
      </c>
    </row>
    <row r="30" spans="1:8" s="11" customFormat="1" x14ac:dyDescent="0.25">
      <c r="A30" s="8" t="s">
        <v>18</v>
      </c>
      <c r="B30" s="8" t="s">
        <v>19</v>
      </c>
      <c r="C30" s="15">
        <v>152253.54999999999</v>
      </c>
      <c r="D30" s="15">
        <v>177600</v>
      </c>
      <c r="E30" s="15">
        <v>167501</v>
      </c>
      <c r="F30" s="15">
        <v>146972.16</v>
      </c>
      <c r="G30" s="15">
        <f t="shared" si="0"/>
        <v>0.96531187614344638</v>
      </c>
      <c r="H30" s="15">
        <f t="shared" si="1"/>
        <v>0.87744049289257975</v>
      </c>
    </row>
    <row r="31" spans="1:8" s="11" customFormat="1" x14ac:dyDescent="0.25">
      <c r="A31" s="8" t="s">
        <v>20</v>
      </c>
      <c r="B31" s="8" t="s">
        <v>21</v>
      </c>
      <c r="C31" s="15">
        <v>592342.46</v>
      </c>
      <c r="D31" s="15">
        <v>1005184.1</v>
      </c>
      <c r="E31" s="15">
        <v>1138215.31</v>
      </c>
      <c r="F31" s="15">
        <v>1129534.52</v>
      </c>
      <c r="G31" s="15">
        <f t="shared" si="0"/>
        <v>1.9068944002427246</v>
      </c>
      <c r="H31" s="15">
        <f t="shared" si="1"/>
        <v>0.992373332247657</v>
      </c>
    </row>
    <row r="32" spans="1:8" s="11" customFormat="1" x14ac:dyDescent="0.25">
      <c r="A32" s="8" t="s">
        <v>22</v>
      </c>
      <c r="B32" s="8" t="s">
        <v>23</v>
      </c>
      <c r="C32" s="15">
        <v>95221</v>
      </c>
      <c r="D32" s="15">
        <v>120000</v>
      </c>
      <c r="E32" s="15">
        <v>120000</v>
      </c>
      <c r="F32" s="15">
        <v>107518</v>
      </c>
      <c r="G32" s="15">
        <f t="shared" si="0"/>
        <v>1.1291416809317272</v>
      </c>
      <c r="H32" s="15">
        <f t="shared" si="1"/>
        <v>0.89598333333333335</v>
      </c>
    </row>
    <row r="33" spans="1:8" s="11" customFormat="1" x14ac:dyDescent="0.25">
      <c r="A33" s="8" t="s">
        <v>24</v>
      </c>
      <c r="B33" s="8" t="s">
        <v>25</v>
      </c>
      <c r="C33" s="15">
        <v>5234.01</v>
      </c>
      <c r="D33" s="15">
        <v>15000</v>
      </c>
      <c r="E33" s="15">
        <v>15000</v>
      </c>
      <c r="F33" s="15">
        <v>7073.31</v>
      </c>
      <c r="G33" s="15">
        <f t="shared" si="0"/>
        <v>1.3514131612281979</v>
      </c>
      <c r="H33" s="15">
        <f t="shared" si="1"/>
        <v>0.47155400000000003</v>
      </c>
    </row>
    <row r="34" spans="1:8" s="19" customFormat="1" x14ac:dyDescent="0.25">
      <c r="A34" s="9" t="s">
        <v>2</v>
      </c>
      <c r="B34" s="9" t="s">
        <v>26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1:8" s="11" customFormat="1" x14ac:dyDescent="0.25">
      <c r="A35" s="8" t="s">
        <v>27</v>
      </c>
      <c r="B35" s="8" t="s">
        <v>28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s="19" customFormat="1" x14ac:dyDescent="0.25">
      <c r="A36" s="9" t="s">
        <v>9</v>
      </c>
      <c r="B36" s="9" t="s">
        <v>29</v>
      </c>
      <c r="C36" s="17">
        <v>4833708.07</v>
      </c>
      <c r="D36" s="17">
        <v>500000</v>
      </c>
      <c r="E36" s="17">
        <v>250000</v>
      </c>
      <c r="F36" s="17">
        <v>126284.88</v>
      </c>
      <c r="G36" s="17">
        <f t="shared" si="0"/>
        <v>2.6125880622327281E-2</v>
      </c>
      <c r="H36" s="17">
        <f t="shared" si="1"/>
        <v>0.50513952000000006</v>
      </c>
    </row>
    <row r="37" spans="1:8" s="11" customFormat="1" x14ac:dyDescent="0.25">
      <c r="A37" s="8" t="s">
        <v>30</v>
      </c>
      <c r="B37" s="8" t="s">
        <v>31</v>
      </c>
      <c r="C37" s="15">
        <v>4833708.07</v>
      </c>
      <c r="D37" s="15">
        <v>500000</v>
      </c>
      <c r="E37" s="15">
        <v>250000</v>
      </c>
      <c r="F37" s="15">
        <v>126284.88</v>
      </c>
      <c r="G37" s="15">
        <f t="shared" si="0"/>
        <v>2.6125880622327281E-2</v>
      </c>
      <c r="H37" s="15">
        <f t="shared" si="1"/>
        <v>0.50513952000000006</v>
      </c>
    </row>
    <row r="38" spans="1:8" s="19" customFormat="1" x14ac:dyDescent="0.25">
      <c r="A38" s="20">
        <v>9</v>
      </c>
      <c r="B38" s="9" t="s">
        <v>74</v>
      </c>
      <c r="C38" s="17">
        <v>1206788.1000000001</v>
      </c>
      <c r="D38" s="17">
        <v>1200000</v>
      </c>
      <c r="E38" s="17">
        <v>1016367.79</v>
      </c>
      <c r="F38" s="17">
        <v>1016367.79</v>
      </c>
      <c r="G38" s="17">
        <f t="shared" si="0"/>
        <v>0.842208992614362</v>
      </c>
      <c r="H38" s="17">
        <f t="shared" si="1"/>
        <v>1</v>
      </c>
    </row>
    <row r="39" spans="1:8" s="11" customFormat="1" x14ac:dyDescent="0.25">
      <c r="A39" s="16">
        <v>92</v>
      </c>
      <c r="B39" s="8" t="s">
        <v>76</v>
      </c>
      <c r="C39" s="15">
        <v>1206788.1000000001</v>
      </c>
      <c r="D39" s="15">
        <v>1200000</v>
      </c>
      <c r="E39" s="15">
        <v>1016367.79</v>
      </c>
      <c r="F39" s="15">
        <v>1016367.79</v>
      </c>
      <c r="G39" s="15">
        <f t="shared" si="0"/>
        <v>0.842208992614362</v>
      </c>
      <c r="H39" s="15">
        <f t="shared" si="1"/>
        <v>1</v>
      </c>
    </row>
    <row r="40" spans="1:8" x14ac:dyDescent="0.25">
      <c r="A40" s="1" t="s">
        <v>72</v>
      </c>
      <c r="B40" s="1" t="s">
        <v>72</v>
      </c>
      <c r="C40" s="6" t="s">
        <v>72</v>
      </c>
      <c r="D40" s="6"/>
      <c r="E40" s="6"/>
      <c r="F40" s="6"/>
      <c r="G40" s="6"/>
      <c r="H40" s="6"/>
    </row>
    <row r="41" spans="1:8" x14ac:dyDescent="0.25">
      <c r="C41" s="6"/>
      <c r="D41" s="6"/>
      <c r="E41" s="6"/>
      <c r="F41" s="6"/>
      <c r="G41" s="6"/>
      <c r="H41" s="6"/>
    </row>
    <row r="42" spans="1:8" s="4" customFormat="1" x14ac:dyDescent="0.25">
      <c r="A42" s="3"/>
      <c r="B42" s="3" t="s">
        <v>75</v>
      </c>
      <c r="C42" s="7">
        <v>11951286.810000001</v>
      </c>
      <c r="D42" s="5">
        <v>12620000</v>
      </c>
      <c r="E42" s="5">
        <v>10500000</v>
      </c>
      <c r="F42" s="7">
        <v>9307644.9299999997</v>
      </c>
      <c r="G42" s="7">
        <f t="shared" si="0"/>
        <v>0.77879855767598294</v>
      </c>
      <c r="H42" s="7">
        <f t="shared" si="1"/>
        <v>0.88644237428571426</v>
      </c>
    </row>
    <row r="43" spans="1:8" x14ac:dyDescent="0.25">
      <c r="C43" s="6"/>
      <c r="D43" s="6"/>
      <c r="E43" s="6"/>
      <c r="F43" s="6"/>
      <c r="G43" s="6"/>
      <c r="H43" s="6"/>
    </row>
    <row r="44" spans="1:8" s="4" customFormat="1" x14ac:dyDescent="0.25">
      <c r="A44" s="3" t="s">
        <v>3</v>
      </c>
      <c r="B44" s="3" t="s">
        <v>32</v>
      </c>
      <c r="C44" s="7">
        <v>3515925.1</v>
      </c>
      <c r="D44" s="7">
        <v>4953147.01</v>
      </c>
      <c r="E44" s="7">
        <v>5281147.01</v>
      </c>
      <c r="F44" s="7">
        <v>4544830.32</v>
      </c>
      <c r="G44" s="7">
        <f t="shared" si="0"/>
        <v>1.2926413932993055</v>
      </c>
      <c r="H44" s="7">
        <f t="shared" si="1"/>
        <v>0.86057636937472803</v>
      </c>
    </row>
    <row r="45" spans="1:8" x14ac:dyDescent="0.25">
      <c r="A45" s="1" t="s">
        <v>33</v>
      </c>
      <c r="B45" s="1" t="s">
        <v>34</v>
      </c>
      <c r="C45" s="6">
        <v>735811.82</v>
      </c>
      <c r="D45" s="6">
        <v>1446000</v>
      </c>
      <c r="E45" s="6">
        <v>1402000</v>
      </c>
      <c r="F45" s="6">
        <v>1354019.45</v>
      </c>
      <c r="G45" s="6">
        <f t="shared" si="0"/>
        <v>1.8401708333524733</v>
      </c>
      <c r="H45" s="6">
        <f t="shared" si="1"/>
        <v>0.96577706847360911</v>
      </c>
    </row>
    <row r="46" spans="1:8" x14ac:dyDescent="0.25">
      <c r="A46" s="1" t="s">
        <v>35</v>
      </c>
      <c r="B46" s="1" t="s">
        <v>36</v>
      </c>
      <c r="C46" s="6">
        <v>1669220.99</v>
      </c>
      <c r="D46" s="6">
        <v>2263847.0099999998</v>
      </c>
      <c r="E46" s="6">
        <v>2543797.0099999998</v>
      </c>
      <c r="F46" s="6">
        <v>1998276.71</v>
      </c>
      <c r="G46" s="6">
        <f t="shared" si="0"/>
        <v>1.1971313097374843</v>
      </c>
      <c r="H46" s="6">
        <f t="shared" si="1"/>
        <v>0.78554880839332386</v>
      </c>
    </row>
    <row r="47" spans="1:8" x14ac:dyDescent="0.25">
      <c r="A47" s="1" t="s">
        <v>37</v>
      </c>
      <c r="B47" s="1" t="s">
        <v>38</v>
      </c>
      <c r="C47" s="6">
        <v>96545.81</v>
      </c>
      <c r="D47" s="6">
        <v>127100</v>
      </c>
      <c r="E47" s="6">
        <v>107350</v>
      </c>
      <c r="F47" s="6">
        <v>107830.21</v>
      </c>
      <c r="G47" s="6">
        <f t="shared" si="0"/>
        <v>1.1168813022543393</v>
      </c>
      <c r="H47" s="6">
        <f t="shared" si="1"/>
        <v>1.0044733115975781</v>
      </c>
    </row>
    <row r="48" spans="1:8" x14ac:dyDescent="0.25">
      <c r="A48" s="1" t="s">
        <v>39</v>
      </c>
      <c r="B48" s="1" t="s">
        <v>40</v>
      </c>
      <c r="C48" s="6">
        <v>12908.65</v>
      </c>
      <c r="D48" s="6">
        <v>22000</v>
      </c>
      <c r="E48" s="6">
        <v>22000</v>
      </c>
      <c r="F48" s="6">
        <v>8853.6</v>
      </c>
      <c r="G48" s="6">
        <f t="shared" si="0"/>
        <v>0.6858656792151</v>
      </c>
      <c r="H48" s="6">
        <f t="shared" si="1"/>
        <v>0.40243636363636365</v>
      </c>
    </row>
    <row r="49" spans="1:8" x14ac:dyDescent="0.25">
      <c r="A49" s="1" t="s">
        <v>41</v>
      </c>
      <c r="B49" s="1" t="s">
        <v>42</v>
      </c>
      <c r="C49" s="6">
        <v>32648.65</v>
      </c>
      <c r="D49" s="6">
        <v>29000</v>
      </c>
      <c r="E49" s="6">
        <v>17000</v>
      </c>
      <c r="F49" s="6">
        <v>9685.7000000000007</v>
      </c>
      <c r="G49" s="6">
        <f t="shared" si="0"/>
        <v>0.29666464003871523</v>
      </c>
      <c r="H49" s="6">
        <f t="shared" si="1"/>
        <v>0.5697470588235295</v>
      </c>
    </row>
    <row r="50" spans="1:8" x14ac:dyDescent="0.25">
      <c r="A50" s="1" t="s">
        <v>43</v>
      </c>
      <c r="B50" s="1" t="s">
        <v>44</v>
      </c>
      <c r="C50" s="6">
        <v>441040.69</v>
      </c>
      <c r="D50" s="6">
        <v>407000</v>
      </c>
      <c r="E50" s="6">
        <v>438000</v>
      </c>
      <c r="F50" s="6">
        <v>347923.08</v>
      </c>
      <c r="G50" s="6">
        <f t="shared" si="0"/>
        <v>0.7888684375131011</v>
      </c>
      <c r="H50" s="6">
        <f t="shared" si="1"/>
        <v>0.79434493150684937</v>
      </c>
    </row>
    <row r="51" spans="1:8" x14ac:dyDescent="0.25">
      <c r="A51" s="1" t="s">
        <v>45</v>
      </c>
      <c r="B51" s="1" t="s">
        <v>46</v>
      </c>
      <c r="C51" s="6">
        <v>527748.49</v>
      </c>
      <c r="D51" s="6">
        <v>658200</v>
      </c>
      <c r="E51" s="6">
        <v>751000</v>
      </c>
      <c r="F51" s="6">
        <v>718241.57</v>
      </c>
      <c r="G51" s="6">
        <f t="shared" si="0"/>
        <v>1.3609542871453786</v>
      </c>
      <c r="H51" s="6">
        <f t="shared" si="1"/>
        <v>0.95638025299600526</v>
      </c>
    </row>
    <row r="52" spans="1:8" s="4" customFormat="1" x14ac:dyDescent="0.25">
      <c r="A52" s="3" t="s">
        <v>5</v>
      </c>
      <c r="B52" s="3" t="s">
        <v>47</v>
      </c>
      <c r="C52" s="7">
        <v>6631068.46</v>
      </c>
      <c r="D52" s="7">
        <v>4696000</v>
      </c>
      <c r="E52" s="7">
        <v>2258000</v>
      </c>
      <c r="F52" s="7">
        <v>1925627.08</v>
      </c>
      <c r="G52" s="7">
        <f t="shared" si="0"/>
        <v>0.29039469153663361</v>
      </c>
      <c r="H52" s="7">
        <f t="shared" si="1"/>
        <v>0.85280207263064667</v>
      </c>
    </row>
    <row r="53" spans="1:8" x14ac:dyDescent="0.25">
      <c r="A53" s="1" t="s">
        <v>48</v>
      </c>
      <c r="B53" s="1" t="s">
        <v>49</v>
      </c>
      <c r="C53" s="6">
        <v>138750</v>
      </c>
      <c r="D53" s="6">
        <v>735000</v>
      </c>
      <c r="E53" s="6">
        <v>180000</v>
      </c>
      <c r="F53" s="6">
        <v>31000</v>
      </c>
      <c r="G53" s="6">
        <f t="shared" si="0"/>
        <v>0.22342342342342342</v>
      </c>
      <c r="H53" s="6">
        <f t="shared" si="1"/>
        <v>0.17222222222222222</v>
      </c>
    </row>
    <row r="54" spans="1:8" x14ac:dyDescent="0.25">
      <c r="A54" s="1" t="s">
        <v>50</v>
      </c>
      <c r="B54" s="1" t="s">
        <v>51</v>
      </c>
      <c r="C54" s="6">
        <v>6492318.46</v>
      </c>
      <c r="D54" s="6">
        <v>3961000</v>
      </c>
      <c r="E54" s="6">
        <v>2078000</v>
      </c>
      <c r="F54" s="6">
        <v>1894627.08</v>
      </c>
      <c r="G54" s="6">
        <f t="shared" si="0"/>
        <v>0.29182596196921617</v>
      </c>
      <c r="H54" s="6">
        <f t="shared" si="1"/>
        <v>0.9117550914340713</v>
      </c>
    </row>
    <row r="55" spans="1:8" s="4" customFormat="1" x14ac:dyDescent="0.25">
      <c r="A55" s="3" t="s">
        <v>11</v>
      </c>
      <c r="B55" s="3" t="s">
        <v>52</v>
      </c>
      <c r="C55" s="7">
        <v>1804293.25</v>
      </c>
      <c r="D55" s="7">
        <v>2970852.99</v>
      </c>
      <c r="E55" s="7">
        <v>2960852.99</v>
      </c>
      <c r="F55" s="7">
        <v>2837187.53</v>
      </c>
      <c r="G55" s="7">
        <f t="shared" si="0"/>
        <v>1.5724647476234808</v>
      </c>
      <c r="H55" s="7">
        <f t="shared" si="1"/>
        <v>0.95823316442333717</v>
      </c>
    </row>
    <row r="56" spans="1:8" x14ac:dyDescent="0.25">
      <c r="A56" s="1" t="s">
        <v>53</v>
      </c>
      <c r="B56" s="1" t="s">
        <v>54</v>
      </c>
      <c r="C56" s="6">
        <v>1804293.25</v>
      </c>
      <c r="D56" s="6">
        <v>2970852.99</v>
      </c>
      <c r="E56" s="6">
        <v>2960852.99</v>
      </c>
      <c r="F56" s="6">
        <v>2837187.53</v>
      </c>
      <c r="G56" s="6">
        <f t="shared" si="0"/>
        <v>1.5724647476234808</v>
      </c>
      <c r="H56" s="6">
        <f t="shared" si="1"/>
        <v>0.95823316442333717</v>
      </c>
    </row>
    <row r="57" spans="1:8" x14ac:dyDescent="0.25">
      <c r="B57" s="1" t="s">
        <v>8</v>
      </c>
      <c r="C57" s="6"/>
      <c r="D57" s="6"/>
      <c r="E57" s="6"/>
      <c r="F57" s="6"/>
      <c r="G57" s="6"/>
      <c r="H57" s="6"/>
    </row>
    <row r="58" spans="1:8" s="4" customFormat="1" x14ac:dyDescent="0.25">
      <c r="A58" s="3" t="s">
        <v>9</v>
      </c>
      <c r="B58" s="3" t="s">
        <v>29</v>
      </c>
      <c r="C58" s="7">
        <v>4833708.07</v>
      </c>
      <c r="D58" s="7">
        <v>500000</v>
      </c>
      <c r="E58" s="7">
        <v>250000</v>
      </c>
      <c r="F58" s="7">
        <v>126284.88</v>
      </c>
      <c r="G58" s="7">
        <f t="shared" si="0"/>
        <v>2.6125880622327281E-2</v>
      </c>
      <c r="H58" s="7">
        <f t="shared" si="1"/>
        <v>0.50513952000000006</v>
      </c>
    </row>
    <row r="59" spans="1:8" x14ac:dyDescent="0.25">
      <c r="A59" s="1" t="s">
        <v>30</v>
      </c>
      <c r="B59" s="1" t="s">
        <v>31</v>
      </c>
      <c r="C59" s="6">
        <v>4833708.07</v>
      </c>
      <c r="D59" s="6">
        <v>500000</v>
      </c>
      <c r="E59" s="6">
        <v>250000</v>
      </c>
      <c r="F59" s="6">
        <v>126284.88</v>
      </c>
      <c r="G59" s="6">
        <f t="shared" si="0"/>
        <v>2.6125880622327281E-2</v>
      </c>
      <c r="H59" s="6">
        <f t="shared" si="1"/>
        <v>0.50513952000000006</v>
      </c>
    </row>
    <row r="60" spans="1:8" s="4" customFormat="1" x14ac:dyDescent="0.25">
      <c r="A60" s="3" t="s">
        <v>11</v>
      </c>
      <c r="B60" s="3" t="s">
        <v>52</v>
      </c>
      <c r="C60" s="7">
        <v>1804293.25</v>
      </c>
      <c r="D60" s="7">
        <v>2970852.99</v>
      </c>
      <c r="E60" s="7">
        <v>2960852.99</v>
      </c>
      <c r="F60" s="7">
        <v>2837187.53</v>
      </c>
      <c r="G60" s="7">
        <f t="shared" si="0"/>
        <v>1.5724647476234808</v>
      </c>
      <c r="H60" s="7">
        <f t="shared" si="1"/>
        <v>0.95823316442333717</v>
      </c>
    </row>
    <row r="61" spans="1:8" x14ac:dyDescent="0.25">
      <c r="A61" s="1" t="s">
        <v>53</v>
      </c>
      <c r="B61" s="1" t="s">
        <v>54</v>
      </c>
      <c r="C61" s="6">
        <v>1804293.25</v>
      </c>
      <c r="D61" s="6">
        <v>2970852.99</v>
      </c>
      <c r="E61" s="6">
        <v>2960852.99</v>
      </c>
      <c r="F61" s="6">
        <v>2837187.53</v>
      </c>
      <c r="G61" s="6">
        <f t="shared" si="0"/>
        <v>1.5724647476234808</v>
      </c>
      <c r="H61" s="6">
        <f t="shared" si="1"/>
        <v>0.95823316442333717</v>
      </c>
    </row>
  </sheetData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REBPOM</vt:lpstr>
      <vt:lpstr>Bazapodataka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ZDRAVKO</dc:creator>
  <cp:lastModifiedBy>Korisnik</cp:lastModifiedBy>
  <cp:lastPrinted>2023-04-25T10:58:55Z</cp:lastPrinted>
  <dcterms:created xsi:type="dcterms:W3CDTF">2022-05-26T06:42:31Z</dcterms:created>
  <dcterms:modified xsi:type="dcterms:W3CDTF">2023-04-25T10:58:58Z</dcterms:modified>
</cp:coreProperties>
</file>