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730" windowHeight="11760"/>
  </bookViews>
  <sheets>
    <sheet name="Razvojni programi 2020.-2022." sheetId="2" r:id="rId1"/>
  </sheets>
  <calcPr calcId="124519"/>
</workbook>
</file>

<file path=xl/calcChain.xml><?xml version="1.0" encoding="utf-8"?>
<calcChain xmlns="http://schemas.openxmlformats.org/spreadsheetml/2006/main">
  <c r="G172" i="2"/>
  <c r="H155"/>
  <c r="I155"/>
  <c r="G155"/>
  <c r="H150"/>
  <c r="I150"/>
  <c r="G150"/>
  <c r="H144"/>
  <c r="I144"/>
  <c r="G144"/>
  <c r="H141"/>
  <c r="I141"/>
  <c r="G141"/>
  <c r="H131"/>
  <c r="I131"/>
  <c r="G131"/>
  <c r="H114"/>
  <c r="I114"/>
  <c r="G114"/>
  <c r="H100"/>
  <c r="I100"/>
  <c r="G100"/>
  <c r="H97"/>
  <c r="I97"/>
  <c r="G97"/>
  <c r="H92"/>
  <c r="I92"/>
  <c r="G92"/>
  <c r="H89"/>
  <c r="I89"/>
  <c r="G89"/>
  <c r="H77"/>
  <c r="I77"/>
  <c r="G77"/>
  <c r="H63"/>
  <c r="I63"/>
  <c r="G63"/>
  <c r="H55"/>
  <c r="I55"/>
  <c r="G55"/>
  <c r="H52"/>
  <c r="I52"/>
  <c r="G52"/>
  <c r="H49"/>
  <c r="I49"/>
  <c r="G49"/>
  <c r="H38"/>
  <c r="I38"/>
  <c r="G38"/>
  <c r="H34"/>
  <c r="I34"/>
  <c r="G34"/>
  <c r="I127"/>
  <c r="H127"/>
  <c r="G127"/>
  <c r="I123"/>
  <c r="H123"/>
  <c r="G123"/>
  <c r="I105"/>
  <c r="H105"/>
  <c r="G105"/>
  <c r="I109"/>
  <c r="H109"/>
  <c r="G109"/>
  <c r="G157" l="1"/>
  <c r="F168" s="1"/>
  <c r="F172" s="1"/>
  <c r="I157"/>
  <c r="H168" s="1"/>
  <c r="H172" s="1"/>
  <c r="H157"/>
  <c r="I62"/>
  <c r="H62" l="1"/>
  <c r="G62"/>
</calcChain>
</file>

<file path=xl/sharedStrings.xml><?xml version="1.0" encoding="utf-8"?>
<sst xmlns="http://schemas.openxmlformats.org/spreadsheetml/2006/main" count="314" uniqueCount="249">
  <si>
    <t>UKUPNO</t>
  </si>
  <si>
    <t xml:space="preserve">Ukupno </t>
  </si>
  <si>
    <t xml:space="preserve">REPUBLIKA HRVATSKA </t>
  </si>
  <si>
    <t>KRAPINSKO ZAGORSKA ŽUPANIJA</t>
  </si>
  <si>
    <t>Članak 1.</t>
  </si>
  <si>
    <t>Članak  3.</t>
  </si>
  <si>
    <t>Predsjednik Općinskog vijeća:</t>
  </si>
  <si>
    <t>Izvori  financiranja</t>
  </si>
  <si>
    <t>ŠIFRA</t>
  </si>
  <si>
    <t>Za realizaciju projekata iz članka 1. planiraju se slijedeći  izvori financiranja.</t>
  </si>
  <si>
    <t>Vlastiti izvori</t>
  </si>
  <si>
    <t>Pomoći proračunu iz drugih proračuna (633)</t>
  </si>
  <si>
    <t>Primici od financijske imovine i zaduživanja (8)</t>
  </si>
  <si>
    <t>OPĆINA MIHOVLJAN</t>
  </si>
  <si>
    <t>Na temelju članka 33. Zakona o proračunu (Narodne novine br.87/08, 136/12 i 15/15) te članka 39. Statuta Općine Mihovljan ("Službeni glasnik Krapinsko - zagorske županije"</t>
  </si>
  <si>
    <t xml:space="preserve">organizacijskom klasifikacijom proračuna.  </t>
  </si>
  <si>
    <t>Program / aktivnost</t>
  </si>
  <si>
    <t>Naziv programa / aktivnosti</t>
  </si>
  <si>
    <t>Naziv cilja</t>
  </si>
  <si>
    <t>Naziv mjere</t>
  </si>
  <si>
    <t>Rad strojem</t>
  </si>
  <si>
    <t>Županijska cesta - zemljani radovi</t>
  </si>
  <si>
    <t>A90008</t>
  </si>
  <si>
    <t>A90009</t>
  </si>
  <si>
    <t>Izdaci za zimsku službu</t>
  </si>
  <si>
    <t>Održavanje groblja i javnih površina</t>
  </si>
  <si>
    <t>Organiziranje i provođenje zaštite i spašavanja</t>
  </si>
  <si>
    <t>DVD Mihovljan</t>
  </si>
  <si>
    <t>Javna vatrogasna postrojba Krapina</t>
  </si>
  <si>
    <t>Održavanje Procjene ugroženosti i Plana zaštite i spašavanja</t>
  </si>
  <si>
    <t>Civilna zaštita</t>
  </si>
  <si>
    <t>HGSS-Gorska služba i spašavanje</t>
  </si>
  <si>
    <t>Zaštita, očuvanje i unapređenje zdravlja</t>
  </si>
  <si>
    <t>A130001</t>
  </si>
  <si>
    <t>A130002</t>
  </si>
  <si>
    <t>A130003</t>
  </si>
  <si>
    <t>Deratizacija</t>
  </si>
  <si>
    <t>Izdaci za veterinarsko - higijeničarsku službu</t>
  </si>
  <si>
    <t>Analiza pitke vode</t>
  </si>
  <si>
    <t>Program P0018</t>
  </si>
  <si>
    <t>Predškolski odgoj, osnovno i srednje školstvo, visoko obrazovanje</t>
  </si>
  <si>
    <t>A180001</t>
  </si>
  <si>
    <t>A180002</t>
  </si>
  <si>
    <t>A180003</t>
  </si>
  <si>
    <t>Osnovna škola - školska kuhinja/socijala</t>
  </si>
  <si>
    <t>Osnovna škola - škola plivanja</t>
  </si>
  <si>
    <t>Socijalna skrb</t>
  </si>
  <si>
    <t xml:space="preserve">              Željko Čleković</t>
  </si>
  <si>
    <t>Pomoć obiteljima: radne bilježnice za osnovnu školu</t>
  </si>
  <si>
    <t>Pomoć građanima:prijevoz učenika u osnovnu školu</t>
  </si>
  <si>
    <t>Članak 2.</t>
  </si>
  <si>
    <t>Ovaj Plan razvojnih programa stupa na snagu osmi dan od dana objave u Službenom glasniku KZŽ.</t>
  </si>
  <si>
    <t>SVEUKUPNO</t>
  </si>
  <si>
    <t xml:space="preserve">Opskrba pitkom vodom (DVD i općina) </t>
  </si>
  <si>
    <t>Hrvatski crveni križ Zlatar</t>
  </si>
  <si>
    <t>Pomoć građanima - sufinanciranje smještaja učenika u učeničkim domovima</t>
  </si>
  <si>
    <t>PLAN RAZVOJNIH PROGRAMA OPĆINE MIHOVLJAN OD 2021. DO 2023. GODINE</t>
  </si>
  <si>
    <t xml:space="preserve">Ovim Planom razvojnih programa Općine Mihovljan za razdoblje 2021. do 2023. godine utvrđuju se ciljevi i prioriteti razvoja Općine Mihovljan povezani s programskom i </t>
  </si>
  <si>
    <t>Uređenje spomen obilježja, opločenje i hortikulturalno uređenje</t>
  </si>
  <si>
    <t>Mrtvačnica Mihovljan - prostor oko Mrtvačnice</t>
  </si>
  <si>
    <t>Groblje - asfaltiranje staza</t>
  </si>
  <si>
    <t>Izdaci za odvoz smeća (kontejneri) sa Mjesnog groblja</t>
  </si>
  <si>
    <t>Osnovna škola - predškolski odgoj</t>
  </si>
  <si>
    <t>Pomoć građanima - učeničke i studentske stipendije</t>
  </si>
  <si>
    <t>Pomoć građanima - prijevoz učenika u srednju školu</t>
  </si>
  <si>
    <t>Uz Proračun Općine Mihovljan za 2021. godinu i projekciju proračuna Općine Mihovljan za 2022.-2023. godinu izradit će se financijski plan investicija</t>
  </si>
  <si>
    <t xml:space="preserve">Za svaki pojedinačni razvojni program (projekt) utvrđen ovim Planom razvojnih programa Općine Mihovljan od 2021. do 2023.  izradit će se posebna odluka sukladno posebnim    </t>
  </si>
  <si>
    <t>Ovaj Plan razvojnih programa sastavni je dio Proračuna Općine Mihovljan za 2021. godinu, te projekcije Proračuna za 2022. i 2023. godinu.</t>
  </si>
  <si>
    <t>KLASA: 400-08/20-01/01</t>
  </si>
  <si>
    <t>URBROJ:2211/07-20-3</t>
  </si>
  <si>
    <t>Rekonstrukcija krova na Mrtvačnici u Mihovljanu</t>
  </si>
  <si>
    <t>Sanacija klizišta u naselju Mihovljan</t>
  </si>
  <si>
    <t>Dezinfekcija prostorija, zaštitne maske</t>
  </si>
  <si>
    <t>Osnovna škola - oprema</t>
  </si>
  <si>
    <t>Kapitalne pomoći iz drž. Prorač.tem.prij. EU sred. - za VRTIĆ (638)</t>
  </si>
  <si>
    <t>Program P1001</t>
  </si>
  <si>
    <t xml:space="preserve"> Izgradnja dječjeg vrtića u Mihovljanu </t>
  </si>
  <si>
    <t>K100101</t>
  </si>
  <si>
    <t xml:space="preserve"> Oprema za dječji vrtić u Mihovljanu </t>
  </si>
  <si>
    <t>K100102</t>
  </si>
  <si>
    <t xml:space="preserve"> Dječja igrališta sa igralima i spravama </t>
  </si>
  <si>
    <t>K100103</t>
  </si>
  <si>
    <t xml:space="preserve"> Zemljište</t>
  </si>
  <si>
    <t>K100104</t>
  </si>
  <si>
    <t xml:space="preserve">  Projekti i geodezija </t>
  </si>
  <si>
    <t>K100105</t>
  </si>
  <si>
    <t xml:space="preserve"> Donacija DVD Mihovljan za građ.građ.jav. i dr. namjene </t>
  </si>
  <si>
    <t>K100106</t>
  </si>
  <si>
    <t xml:space="preserve"> Održavanje postojećih, nerazvrstanih cesta na pod. Mihovljana - asfaltiranje</t>
  </si>
  <si>
    <t>K100107</t>
  </si>
  <si>
    <t xml:space="preserve">  Nogostup i oborinska odvodnja </t>
  </si>
  <si>
    <t>K100108</t>
  </si>
  <si>
    <t xml:space="preserve"> Javna rasvjeta </t>
  </si>
  <si>
    <t>K100109</t>
  </si>
  <si>
    <t xml:space="preserve"> Športske prostorije u općinskoj zgradi Mihovljan</t>
  </si>
  <si>
    <t>K100110</t>
  </si>
  <si>
    <t xml:space="preserve">  Centar Mihovljana/kraj škole, vrtića, dj. Igrališta i most</t>
  </si>
  <si>
    <t>K100111</t>
  </si>
  <si>
    <t xml:space="preserve"> Zagorski vodovod - Sufinanciranje izgradnje vodnih građevina </t>
  </si>
  <si>
    <t>K100112</t>
  </si>
  <si>
    <t xml:space="preserve"> Rekonstrukcija društvenog doma u Mihovljanu</t>
  </si>
  <si>
    <t>K100113</t>
  </si>
  <si>
    <t>Program P1004</t>
  </si>
  <si>
    <t>Javna uprava i administracija</t>
  </si>
  <si>
    <t xml:space="preserve">                                       Razvoj zajednice</t>
  </si>
  <si>
    <t xml:space="preserve"> Nabava nefinancijske imovine</t>
  </si>
  <si>
    <t>K100401</t>
  </si>
  <si>
    <t>Program P1005</t>
  </si>
  <si>
    <t>Program P1006</t>
  </si>
  <si>
    <t>A100501</t>
  </si>
  <si>
    <t>A100502</t>
  </si>
  <si>
    <t>A100503</t>
  </si>
  <si>
    <t>A100504</t>
  </si>
  <si>
    <t>A100506</t>
  </si>
  <si>
    <t>A100507</t>
  </si>
  <si>
    <t>A100505</t>
  </si>
  <si>
    <t>Razvoj i upravljanje sustava vodoopskrbe i zaštite voda</t>
  </si>
  <si>
    <t>Uređenje odvodnih jaraka (koji nisu u nadležnosti HR voda)</t>
  </si>
  <si>
    <t>A100601</t>
  </si>
  <si>
    <t>Program P1007</t>
  </si>
  <si>
    <t>Potpora poljoprivredi</t>
  </si>
  <si>
    <t>A100701</t>
  </si>
  <si>
    <t>Program P1009</t>
  </si>
  <si>
    <t>Održavanje komunalne infrastrukture</t>
  </si>
  <si>
    <t>Održavanje cesta:kameni materijal i prijevoz</t>
  </si>
  <si>
    <t>A100901</t>
  </si>
  <si>
    <t>A100902</t>
  </si>
  <si>
    <t xml:space="preserve">Saniranje udarnih jama na ner.cestama i uređ.bankina </t>
  </si>
  <si>
    <t>A100903</t>
  </si>
  <si>
    <t>A100904</t>
  </si>
  <si>
    <t xml:space="preserve">Košnja bankina uz nerazvrstane ceste i zem.u vl.općine </t>
  </si>
  <si>
    <t>A100905</t>
  </si>
  <si>
    <t>Cijevi za ceste i odvodnju</t>
  </si>
  <si>
    <t>A100906</t>
  </si>
  <si>
    <t>Prometni znakovi i putokazi</t>
  </si>
  <si>
    <t>A100907</t>
  </si>
  <si>
    <t>A100908</t>
  </si>
  <si>
    <t>Održavanje javne rasvjete - potrošnja i održavanje</t>
  </si>
  <si>
    <t>A100909</t>
  </si>
  <si>
    <t>A100910</t>
  </si>
  <si>
    <t>Tekuće uređenje centra</t>
  </si>
  <si>
    <t>A100911</t>
  </si>
  <si>
    <t>K100901</t>
  </si>
  <si>
    <t>Program P1010</t>
  </si>
  <si>
    <t>Komunalna infrastruktura, održavanje i upravljanje imovinom (objekti)</t>
  </si>
  <si>
    <t>A101001</t>
  </si>
  <si>
    <t>Mjesno groblje staze</t>
  </si>
  <si>
    <t>A101002</t>
  </si>
  <si>
    <t>Groblje - izrada betonskih okvira na grobnim mjestima</t>
  </si>
  <si>
    <t>A101003</t>
  </si>
  <si>
    <t>Održavanje zgrada u vlasništvu općine</t>
  </si>
  <si>
    <t>K101001</t>
  </si>
  <si>
    <t>K101002</t>
  </si>
  <si>
    <t>K101003</t>
  </si>
  <si>
    <t>Nabava nefinancijske imovine</t>
  </si>
  <si>
    <t>K10104</t>
  </si>
  <si>
    <t>K101005</t>
  </si>
  <si>
    <t>Program P1011</t>
  </si>
  <si>
    <t>JAČANJE GOSPODARSTVA</t>
  </si>
  <si>
    <t>A101101</t>
  </si>
  <si>
    <t>Subvencije obrtnicima i poduzetnicima</t>
  </si>
  <si>
    <t>Program P1014</t>
  </si>
  <si>
    <t>A101401</t>
  </si>
  <si>
    <t>Sanacija odlagališta smeća i divljih odlagališta</t>
  </si>
  <si>
    <t>A101402</t>
  </si>
  <si>
    <t>A101403</t>
  </si>
  <si>
    <t>Fond za zaštitu okoliša</t>
  </si>
  <si>
    <t>Zaštita okoliša</t>
  </si>
  <si>
    <t>Program P1015</t>
  </si>
  <si>
    <t>Unapređenje stanovanja</t>
  </si>
  <si>
    <t>A101501</t>
  </si>
  <si>
    <t>Sufinanciranje poticanja mjera energ. Učinkovitosti za obiteljske kuće</t>
  </si>
  <si>
    <t>Program P1016</t>
  </si>
  <si>
    <t>Predškolski odgoj</t>
  </si>
  <si>
    <t>Pomoć građanima - suf. vrtića za djecu</t>
  </si>
  <si>
    <t>A101801</t>
  </si>
  <si>
    <t>A101802</t>
  </si>
  <si>
    <t>A101803</t>
  </si>
  <si>
    <t>A101804</t>
  </si>
  <si>
    <t>A101805</t>
  </si>
  <si>
    <t>A101806</t>
  </si>
  <si>
    <t>A101807</t>
  </si>
  <si>
    <t>Darovi za djecu za Božić i Novu godinu i naknade za učenike sa 5 svih 8.g.</t>
  </si>
  <si>
    <t>Kapitalne pomoći OŠ - oprema</t>
  </si>
  <si>
    <t>Razvoj školstva /osnovna, srednja i visoka</t>
  </si>
  <si>
    <t>Program P1019</t>
  </si>
  <si>
    <t>Razvoj sporta i rekreacije</t>
  </si>
  <si>
    <t>A101901</t>
  </si>
  <si>
    <t>Program javnih potreba u sportu</t>
  </si>
  <si>
    <t>Promicanje kulture i religije</t>
  </si>
  <si>
    <t>Program P1020</t>
  </si>
  <si>
    <t>A102001</t>
  </si>
  <si>
    <t>Izdaci za obilježavanje dana Općine i župe Mihovljan</t>
  </si>
  <si>
    <t>A102002</t>
  </si>
  <si>
    <t>Udruge u kulturi i ostale organizacije</t>
  </si>
  <si>
    <t>A102003</t>
  </si>
  <si>
    <t>Kazališne predstave</t>
  </si>
  <si>
    <t>A102004</t>
  </si>
  <si>
    <t>Donacije župnoj crkvi Mihovljan - suf. uređ. Crkv.obj.</t>
  </si>
  <si>
    <t>Program P1021</t>
  </si>
  <si>
    <t>A102101</t>
  </si>
  <si>
    <t>Pomoć građanima i kućanstvima - socijalne pomoći</t>
  </si>
  <si>
    <t>A102102</t>
  </si>
  <si>
    <t>Pomoć građanima - sredstva za ogrijev</t>
  </si>
  <si>
    <t>A102103</t>
  </si>
  <si>
    <t>CILJ 1.</t>
  </si>
  <si>
    <t>Mjera 1.1.</t>
  </si>
  <si>
    <t xml:space="preserve">Razvoj </t>
  </si>
  <si>
    <t>Jačanje</t>
  </si>
  <si>
    <t>konkurentnog</t>
  </si>
  <si>
    <t>komunalne</t>
  </si>
  <si>
    <t xml:space="preserve"> i održivog </t>
  </si>
  <si>
    <t>infrastrukture</t>
  </si>
  <si>
    <t>gospodarstva</t>
  </si>
  <si>
    <t>Mjera 1.2
Razvoj</t>
  </si>
  <si>
    <t xml:space="preserve">malog i </t>
  </si>
  <si>
    <t>srednjeg</t>
  </si>
  <si>
    <t>poduzetništva</t>
  </si>
  <si>
    <t>CILJ 2.</t>
  </si>
  <si>
    <t>Mjera 2.1</t>
  </si>
  <si>
    <t>Unapređenje</t>
  </si>
  <si>
    <t>postojećeg</t>
  </si>
  <si>
    <t xml:space="preserve">ljudskih </t>
  </si>
  <si>
    <t>obrazovnog</t>
  </si>
  <si>
    <t>potencijala</t>
  </si>
  <si>
    <t>sustava</t>
  </si>
  <si>
    <t>CILJ 3.</t>
  </si>
  <si>
    <t>Poboljšanje</t>
  </si>
  <si>
    <t xml:space="preserve">Unapređenje </t>
  </si>
  <si>
    <t>kvalitete</t>
  </si>
  <si>
    <t>života</t>
  </si>
  <si>
    <t>zdravijeg</t>
  </si>
  <si>
    <t>Mjera 3.2 
Očuvanje</t>
  </si>
  <si>
    <t>obnova i zaštita</t>
  </si>
  <si>
    <t>kult.baštine</t>
  </si>
  <si>
    <t>Mjera 3.1
Poticanje</t>
  </si>
  <si>
    <t>načina života</t>
  </si>
  <si>
    <t>Mjera 3.3</t>
  </si>
  <si>
    <t>6. Jedinstveni upravni odjel, ovdje</t>
  </si>
  <si>
    <t>7. Prilog zapisniku</t>
  </si>
  <si>
    <t>8. U spis</t>
  </si>
  <si>
    <t>1. Ministarstvo financija, Sektor za financijski i proračunski nadzor, Katančićeva 5, 10000 Zagreb – na nadzor</t>
  </si>
  <si>
    <t xml:space="preserve">2. Ministarstvo financija,  lokalni.proracuni@mfin.hr,  (obavijest o objavi - link Službenog glasnika i web stranica Općine Mihovljan) </t>
  </si>
  <si>
    <t>3. KZŽ, Upravni odjel za poslove Županijske skupštine,   n/r Svjetlane Goričan,  Magistratska 1,  49000 Krapina -  na objavu u Službeni glasnik KZŽ</t>
  </si>
  <si>
    <t>4. KZŽ, Upravni odjel za financije i proračun, Magistratska 1, 49000 Krapina, financije@kzz.hr (obavijest o objavi - link Službenog glasnika i web stranica Općine Mihovljan)</t>
  </si>
  <si>
    <t>5. Općinski načelnik Općine Mihovljan</t>
  </si>
  <si>
    <t>DOSTAVITI:</t>
  </si>
  <si>
    <t xml:space="preserve"> br.05/13 i 11/18, 8/20), Općinsko vijeće Općine Mihovljan na svojoj 26. sjednici održanoj dana 14. prosinca 2020. godine, donijelo je </t>
  </si>
  <si>
    <t>MIHOVLJAN, 14. prosinca 2020.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</si>
</sst>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Fill="1"/>
    <xf numFmtId="0" fontId="1" fillId="0" borderId="0" xfId="0" applyFont="1" applyFill="1"/>
    <xf numFmtId="4" fontId="1" fillId="0" borderId="1" xfId="0" applyNumberFormat="1" applyFont="1" applyFill="1" applyBorder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4" fontId="1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protection locked="0"/>
    </xf>
    <xf numFmtId="4" fontId="1" fillId="0" borderId="1" xfId="0" applyNumberFormat="1" applyFont="1" applyFill="1" applyBorder="1" applyAlignment="1" applyProtection="1">
      <protection locked="0"/>
    </xf>
    <xf numFmtId="4" fontId="2" fillId="0" borderId="3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0" fillId="0" borderId="5" xfId="0" applyBorder="1"/>
    <xf numFmtId="0" fontId="7" fillId="0" borderId="8" xfId="0" applyFont="1" applyBorder="1"/>
    <xf numFmtId="0" fontId="8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7" fillId="0" borderId="0" xfId="0" applyFont="1" applyBorder="1"/>
    <xf numFmtId="0" fontId="2" fillId="0" borderId="0" xfId="0" applyFont="1" applyFill="1" applyBorder="1"/>
    <xf numFmtId="4" fontId="2" fillId="0" borderId="1" xfId="0" applyNumberFormat="1" applyFont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8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/>
    <xf numFmtId="0" fontId="10" fillId="0" borderId="0" xfId="0" applyFont="1" applyFill="1"/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/>
    <xf numFmtId="4" fontId="1" fillId="0" borderId="0" xfId="0" applyNumberFormat="1" applyFont="1" applyFill="1" applyAlignment="1">
      <alignment horizontal="center"/>
    </xf>
    <xf numFmtId="0" fontId="7" fillId="0" borderId="2" xfId="0" applyFont="1" applyFill="1" applyBorder="1"/>
    <xf numFmtId="0" fontId="7" fillId="0" borderId="2" xfId="0" applyFont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1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1" fillId="0" borderId="0" xfId="0" applyNumberFormat="1" applyFont="1"/>
    <xf numFmtId="4" fontId="2" fillId="0" borderId="0" xfId="0" applyNumberFormat="1" applyFont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4" fontId="2" fillId="2" borderId="1" xfId="0" applyNumberFormat="1" applyFont="1" applyFill="1" applyBorder="1" applyAlignment="1" applyProtection="1">
      <protection locked="0"/>
    </xf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4" fontId="2" fillId="4" borderId="1" xfId="0" applyNumberFormat="1" applyFont="1" applyFill="1" applyBorder="1"/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/>
    <xf numFmtId="0" fontId="8" fillId="0" borderId="11" xfId="0" applyFont="1" applyBorder="1"/>
    <xf numFmtId="0" fontId="7" fillId="0" borderId="11" xfId="0" applyFont="1" applyBorder="1"/>
    <xf numFmtId="0" fontId="9" fillId="0" borderId="0" xfId="0" applyFont="1" applyBorder="1"/>
    <xf numFmtId="0" fontId="1" fillId="0" borderId="8" xfId="0" applyFont="1" applyBorder="1"/>
    <xf numFmtId="0" fontId="9" fillId="0" borderId="8" xfId="0" applyFont="1" applyBorder="1"/>
    <xf numFmtId="0" fontId="9" fillId="0" borderId="10" xfId="0" applyFont="1" applyBorder="1"/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9" fillId="0" borderId="9" xfId="0" applyFont="1" applyBorder="1"/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/>
    <xf numFmtId="0" fontId="8" fillId="0" borderId="5" xfId="0" applyFont="1" applyBorder="1"/>
    <xf numFmtId="0" fontId="7" fillId="0" borderId="7" xfId="0" applyFont="1" applyBorder="1"/>
    <xf numFmtId="0" fontId="8" fillId="0" borderId="7" xfId="0" applyFont="1" applyBorder="1" applyAlignment="1">
      <alignment wrapText="1"/>
    </xf>
    <xf numFmtId="0" fontId="8" fillId="0" borderId="0" xfId="0" applyFont="1"/>
    <xf numFmtId="0" fontId="1" fillId="0" borderId="7" xfId="0" applyFont="1" applyBorder="1"/>
    <xf numFmtId="0" fontId="8" fillId="0" borderId="7" xfId="0" applyFont="1" applyBorder="1"/>
    <xf numFmtId="0" fontId="8" fillId="0" borderId="5" xfId="0" applyFont="1" applyBorder="1" applyAlignment="1">
      <alignment wrapText="1"/>
    </xf>
    <xf numFmtId="0" fontId="8" fillId="0" borderId="12" xfId="0" applyFont="1" applyBorder="1"/>
    <xf numFmtId="0" fontId="2" fillId="0" borderId="12" xfId="0" applyFont="1" applyBorder="1"/>
    <xf numFmtId="0" fontId="9" fillId="0" borderId="12" xfId="0" applyFont="1" applyBorder="1"/>
    <xf numFmtId="0" fontId="1" fillId="0" borderId="13" xfId="0" applyFont="1" applyBorder="1"/>
    <xf numFmtId="0" fontId="7" fillId="0" borderId="5" xfId="0" applyFont="1" applyBorder="1"/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" fontId="1" fillId="0" borderId="9" xfId="0" applyNumberFormat="1" applyFont="1" applyFill="1" applyBorder="1"/>
    <xf numFmtId="4" fontId="1" fillId="0" borderId="14" xfId="0" applyNumberFormat="1" applyFont="1" applyFill="1" applyBorder="1"/>
    <xf numFmtId="0" fontId="1" fillId="0" borderId="8" xfId="0" applyFont="1" applyFill="1" applyBorder="1" applyAlignment="1">
      <alignment horizontal="center"/>
    </xf>
    <xf numFmtId="4" fontId="1" fillId="0" borderId="11" xfId="0" applyNumberFormat="1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6" xfId="0" applyNumberFormat="1" applyFont="1" applyFill="1" applyBorder="1"/>
    <xf numFmtId="0" fontId="0" fillId="0" borderId="0" xfId="0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" fontId="0" fillId="0" borderId="1" xfId="0" applyNumberFormat="1" applyBorder="1"/>
    <xf numFmtId="0" fontId="12" fillId="0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1" applyFont="1" applyBorder="1" applyAlignment="1" applyProtection="1">
      <alignment horizontal="justify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6" xfId="0" applyFont="1" applyBorder="1"/>
  </cellXfs>
  <cellStyles count="2">
    <cellStyle name="Hiperveza" xfId="1" builtinId="8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topLeftCell="A158" workbookViewId="0">
      <selection activeCell="E194" sqref="E194"/>
    </sheetView>
  </sheetViews>
  <sheetFormatPr defaultRowHeight="12.75"/>
  <cols>
    <col min="1" max="1" width="11.7109375" style="28" customWidth="1"/>
    <col min="2" max="2" width="11.5703125" style="28" customWidth="1"/>
    <col min="5" max="5" width="48.42578125" customWidth="1"/>
    <col min="6" max="6" width="12.42578125" customWidth="1"/>
    <col min="7" max="7" width="14" customWidth="1"/>
    <col min="8" max="8" width="13.140625" customWidth="1"/>
    <col min="9" max="9" width="15" customWidth="1"/>
    <col min="12" max="12" width="12.28515625" customWidth="1"/>
    <col min="13" max="13" width="10" customWidth="1"/>
    <col min="14" max="14" width="10.28515625" customWidth="1"/>
  </cols>
  <sheetData>
    <row r="1" spans="1:12">
      <c r="A1" s="1" t="s">
        <v>2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4" t="s">
        <v>68</v>
      </c>
      <c r="B4" s="6"/>
      <c r="C4" s="6"/>
      <c r="D4" s="1"/>
      <c r="E4" s="1"/>
      <c r="F4" s="45"/>
      <c r="G4" s="1"/>
      <c r="H4" s="1"/>
      <c r="I4" s="1"/>
      <c r="J4" s="1"/>
      <c r="K4" s="1"/>
      <c r="L4" s="1"/>
    </row>
    <row r="5" spans="1:12" s="15" customFormat="1">
      <c r="A5" s="4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 t="s">
        <v>248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4" t="s">
        <v>14</v>
      </c>
      <c r="B8" s="4"/>
      <c r="C8" s="4"/>
      <c r="D8" s="4"/>
      <c r="E8" s="4"/>
      <c r="F8" s="4"/>
      <c r="G8" s="4"/>
      <c r="H8" s="4"/>
      <c r="I8" s="4"/>
      <c r="J8" s="1"/>
      <c r="K8" s="1"/>
      <c r="L8" s="1"/>
    </row>
    <row r="9" spans="1:12">
      <c r="A9" s="4" t="s">
        <v>247</v>
      </c>
      <c r="B9" s="4"/>
      <c r="C9" s="4"/>
      <c r="D9" s="4"/>
      <c r="E9" s="4"/>
      <c r="F9" s="4"/>
      <c r="G9" s="4"/>
      <c r="H9" s="4"/>
      <c r="I9" s="4"/>
      <c r="J9" s="1"/>
      <c r="K9" s="1"/>
      <c r="L9" s="1"/>
    </row>
    <row r="10" spans="1:12" s="15" customForma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159" t="s">
        <v>56</v>
      </c>
      <c r="B12" s="159"/>
      <c r="C12" s="159"/>
      <c r="D12" s="159"/>
      <c r="E12" s="159"/>
      <c r="F12" s="159"/>
      <c r="G12" s="159"/>
      <c r="H12" s="159"/>
      <c r="I12" s="159"/>
      <c r="J12" s="1"/>
      <c r="K12" s="1"/>
      <c r="L12" s="1"/>
    </row>
    <row r="13" spans="1:12" ht="15.75">
      <c r="A13" s="1"/>
      <c r="B13" s="1"/>
      <c r="C13" s="5"/>
      <c r="D13" s="5"/>
      <c r="E13" s="5"/>
      <c r="F13" s="5"/>
      <c r="G13" s="5"/>
      <c r="H13" s="1"/>
      <c r="I13" s="1"/>
      <c r="J13" s="1"/>
      <c r="K13" s="1"/>
      <c r="L13" s="1"/>
    </row>
    <row r="14" spans="1:12" ht="15.6" customHeight="1">
      <c r="A14" s="1"/>
      <c r="B14" s="160" t="s">
        <v>4</v>
      </c>
      <c r="C14" s="160"/>
      <c r="D14" s="160"/>
      <c r="E14" s="160"/>
      <c r="F14" s="160"/>
      <c r="G14" s="160"/>
      <c r="H14" s="160"/>
      <c r="I14" s="160"/>
      <c r="J14" s="1"/>
      <c r="K14" s="1"/>
      <c r="L14" s="1"/>
    </row>
    <row r="15" spans="1:12" ht="15.75">
      <c r="A15" s="1"/>
      <c r="B15" s="1"/>
      <c r="C15" s="5"/>
      <c r="D15" s="5"/>
      <c r="E15" s="5"/>
      <c r="F15" s="5"/>
      <c r="G15" s="5"/>
      <c r="H15" s="1"/>
      <c r="I15" s="1"/>
      <c r="J15" s="1"/>
      <c r="K15" s="1"/>
      <c r="L15" s="1"/>
    </row>
    <row r="16" spans="1:12" ht="15.75">
      <c r="A16" s="4" t="s">
        <v>57</v>
      </c>
      <c r="B16" s="1"/>
      <c r="C16" s="5"/>
      <c r="D16" s="5"/>
      <c r="E16" s="5"/>
      <c r="F16" s="5"/>
      <c r="G16" s="5"/>
      <c r="H16" s="1"/>
      <c r="I16" s="1"/>
      <c r="J16" s="1"/>
      <c r="K16" s="1"/>
      <c r="L16" s="1"/>
    </row>
    <row r="17" spans="1:14" ht="15.75">
      <c r="A17" s="1" t="s">
        <v>15</v>
      </c>
      <c r="B17" s="1"/>
      <c r="C17" s="5"/>
      <c r="D17" s="5"/>
      <c r="E17" s="5"/>
      <c r="F17" s="5"/>
      <c r="G17" s="5"/>
      <c r="H17" s="1"/>
      <c r="I17" s="1"/>
      <c r="J17" s="1"/>
      <c r="K17" s="1"/>
      <c r="L17" s="1"/>
    </row>
    <row r="18" spans="1:14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</row>
    <row r="19" spans="1:14" s="24" customFormat="1" ht="25.5">
      <c r="A19" s="86" t="s">
        <v>18</v>
      </c>
      <c r="B19" s="86" t="s">
        <v>19</v>
      </c>
      <c r="C19" s="25" t="s">
        <v>16</v>
      </c>
      <c r="D19" s="142" t="s">
        <v>17</v>
      </c>
      <c r="E19" s="143"/>
      <c r="F19" s="144"/>
      <c r="G19" s="17">
        <v>2021</v>
      </c>
      <c r="H19" s="17">
        <v>2022</v>
      </c>
      <c r="I19" s="17">
        <v>2023</v>
      </c>
      <c r="J19" s="17"/>
      <c r="K19" s="17"/>
      <c r="L19" s="17"/>
      <c r="M19" s="17"/>
      <c r="N19" s="17"/>
    </row>
    <row r="20" spans="1:14" s="15" customFormat="1" ht="25.5">
      <c r="A20" s="101" t="s">
        <v>205</v>
      </c>
      <c r="B20" s="101" t="s">
        <v>206</v>
      </c>
      <c r="C20" s="139" t="s">
        <v>75</v>
      </c>
      <c r="D20" s="136" t="s">
        <v>104</v>
      </c>
      <c r="E20" s="137"/>
      <c r="F20" s="137"/>
      <c r="G20" s="136"/>
      <c r="H20" s="137"/>
      <c r="I20" s="138"/>
      <c r="J20" s="4"/>
      <c r="K20" s="4"/>
      <c r="L20" s="11"/>
      <c r="M20" s="11"/>
      <c r="N20" s="11"/>
    </row>
    <row r="21" spans="1:14" s="15" customFormat="1">
      <c r="A21" s="102"/>
      <c r="B21" s="102"/>
      <c r="C21" s="73" t="s">
        <v>77</v>
      </c>
      <c r="D21" s="161" t="s">
        <v>76</v>
      </c>
      <c r="E21" s="162"/>
      <c r="F21" s="163"/>
      <c r="G21" s="77">
        <v>4440000</v>
      </c>
      <c r="H21" s="77">
        <v>0</v>
      </c>
      <c r="I21" s="77">
        <v>0</v>
      </c>
      <c r="J21" s="4"/>
      <c r="K21" s="10"/>
      <c r="L21" s="8"/>
      <c r="M21" s="8"/>
      <c r="N21" s="13"/>
    </row>
    <row r="22" spans="1:14" s="15" customFormat="1">
      <c r="A22" s="103" t="s">
        <v>207</v>
      </c>
      <c r="B22" s="103" t="s">
        <v>208</v>
      </c>
      <c r="C22" s="73" t="s">
        <v>79</v>
      </c>
      <c r="D22" s="161" t="s">
        <v>78</v>
      </c>
      <c r="E22" s="162"/>
      <c r="F22" s="163"/>
      <c r="G22" s="77">
        <v>812500</v>
      </c>
      <c r="H22" s="77">
        <v>0</v>
      </c>
      <c r="I22" s="77">
        <v>0</v>
      </c>
      <c r="J22" s="4"/>
      <c r="K22" s="4"/>
      <c r="L22" s="4"/>
      <c r="M22" s="4"/>
      <c r="N22" s="4"/>
    </row>
    <row r="23" spans="1:14" s="15" customFormat="1">
      <c r="A23" s="103" t="s">
        <v>209</v>
      </c>
      <c r="B23" s="103" t="s">
        <v>210</v>
      </c>
      <c r="C23" s="73" t="s">
        <v>81</v>
      </c>
      <c r="D23" s="161" t="s">
        <v>80</v>
      </c>
      <c r="E23" s="162"/>
      <c r="F23" s="163"/>
      <c r="G23" s="78">
        <v>100000</v>
      </c>
      <c r="H23" s="78">
        <v>50000</v>
      </c>
      <c r="I23" s="78">
        <v>50000</v>
      </c>
      <c r="J23" s="4"/>
      <c r="K23" s="4"/>
      <c r="L23" s="4"/>
      <c r="M23" s="4"/>
      <c r="N23" s="4"/>
    </row>
    <row r="24" spans="1:14" s="15" customFormat="1">
      <c r="A24" s="103" t="s">
        <v>211</v>
      </c>
      <c r="B24" s="103" t="s">
        <v>212</v>
      </c>
      <c r="C24" s="73" t="s">
        <v>83</v>
      </c>
      <c r="D24" s="161" t="s">
        <v>82</v>
      </c>
      <c r="E24" s="162"/>
      <c r="F24" s="163"/>
      <c r="G24" s="77">
        <v>50000</v>
      </c>
      <c r="H24" s="77">
        <v>0</v>
      </c>
      <c r="I24" s="77">
        <v>0</v>
      </c>
      <c r="J24" s="4"/>
      <c r="K24" s="4"/>
      <c r="L24" s="4"/>
      <c r="M24" s="4"/>
      <c r="N24" s="4"/>
    </row>
    <row r="25" spans="1:14" s="15" customFormat="1">
      <c r="A25" s="40" t="s">
        <v>213</v>
      </c>
      <c r="B25" s="102"/>
      <c r="C25" s="73" t="s">
        <v>85</v>
      </c>
      <c r="D25" s="74" t="s">
        <v>84</v>
      </c>
      <c r="E25" s="74"/>
      <c r="F25" s="75"/>
      <c r="G25" s="77">
        <v>300000</v>
      </c>
      <c r="H25" s="77">
        <v>310000</v>
      </c>
      <c r="I25" s="77">
        <v>310000</v>
      </c>
      <c r="J25" s="4"/>
      <c r="K25" s="4"/>
      <c r="L25" s="4"/>
      <c r="M25" s="4"/>
      <c r="N25" s="4"/>
    </row>
    <row r="26" spans="1:14" s="15" customFormat="1">
      <c r="A26" s="40"/>
      <c r="B26" s="102"/>
      <c r="C26" s="73" t="s">
        <v>87</v>
      </c>
      <c r="D26" s="74" t="s">
        <v>86</v>
      </c>
      <c r="E26" s="74"/>
      <c r="F26" s="75"/>
      <c r="G26" s="77">
        <v>100000</v>
      </c>
      <c r="H26" s="77">
        <v>0</v>
      </c>
      <c r="I26" s="77">
        <v>0</v>
      </c>
      <c r="J26" s="4"/>
      <c r="K26" s="4"/>
      <c r="L26" s="4"/>
      <c r="M26" s="4"/>
      <c r="N26" s="4"/>
    </row>
    <row r="27" spans="1:14" s="15" customFormat="1">
      <c r="A27" s="40"/>
      <c r="B27" s="102"/>
      <c r="C27" s="73" t="s">
        <v>89</v>
      </c>
      <c r="D27" s="74" t="s">
        <v>88</v>
      </c>
      <c r="E27" s="74"/>
      <c r="F27" s="75"/>
      <c r="G27" s="78">
        <v>100000</v>
      </c>
      <c r="H27" s="78">
        <v>0</v>
      </c>
      <c r="I27" s="78">
        <v>0</v>
      </c>
      <c r="J27" s="4"/>
      <c r="K27" s="4"/>
      <c r="L27" s="4"/>
      <c r="M27" s="4"/>
      <c r="N27" s="4"/>
    </row>
    <row r="28" spans="1:14" s="15" customFormat="1">
      <c r="A28" s="40"/>
      <c r="B28" s="102"/>
      <c r="C28" s="73" t="s">
        <v>91</v>
      </c>
      <c r="D28" s="74" t="s">
        <v>90</v>
      </c>
      <c r="E28" s="74"/>
      <c r="F28" s="75"/>
      <c r="G28" s="78">
        <v>103000</v>
      </c>
      <c r="H28" s="78">
        <v>103000</v>
      </c>
      <c r="I28" s="78">
        <v>103000</v>
      </c>
      <c r="J28" s="4"/>
      <c r="K28" s="4"/>
      <c r="L28" s="4"/>
      <c r="M28" s="4"/>
      <c r="N28" s="4"/>
    </row>
    <row r="29" spans="1:14" s="15" customFormat="1">
      <c r="A29" s="40"/>
      <c r="B29" s="102"/>
      <c r="C29" s="73" t="s">
        <v>93</v>
      </c>
      <c r="D29" s="74" t="s">
        <v>92</v>
      </c>
      <c r="E29" s="74"/>
      <c r="F29" s="75"/>
      <c r="G29" s="77">
        <v>100000</v>
      </c>
      <c r="H29" s="77">
        <v>90000</v>
      </c>
      <c r="I29" s="77">
        <v>80000</v>
      </c>
      <c r="J29" s="4"/>
      <c r="K29" s="4"/>
      <c r="L29" s="4"/>
      <c r="M29" s="4"/>
      <c r="N29" s="4"/>
    </row>
    <row r="30" spans="1:14" s="15" customFormat="1">
      <c r="A30" s="40"/>
      <c r="B30" s="102"/>
      <c r="C30" s="73" t="s">
        <v>95</v>
      </c>
      <c r="D30" s="74" t="s">
        <v>94</v>
      </c>
      <c r="E30" s="74"/>
      <c r="F30" s="75"/>
      <c r="G30" s="76">
        <v>103000</v>
      </c>
      <c r="H30" s="76">
        <v>103000</v>
      </c>
      <c r="I30" s="76">
        <v>0</v>
      </c>
      <c r="J30" s="4"/>
      <c r="K30" s="4"/>
      <c r="L30" s="4"/>
      <c r="M30" s="4"/>
      <c r="N30" s="4"/>
    </row>
    <row r="31" spans="1:14" s="15" customFormat="1">
      <c r="A31" s="40"/>
      <c r="B31" s="102"/>
      <c r="C31" s="73" t="s">
        <v>97</v>
      </c>
      <c r="D31" s="74" t="s">
        <v>96</v>
      </c>
      <c r="E31" s="74"/>
      <c r="F31" s="75"/>
      <c r="G31" s="78">
        <v>210000</v>
      </c>
      <c r="H31" s="78">
        <v>0</v>
      </c>
      <c r="I31" s="78">
        <v>0</v>
      </c>
      <c r="J31" s="4"/>
      <c r="K31" s="4"/>
      <c r="L31" s="4"/>
      <c r="M31" s="4"/>
      <c r="N31" s="4"/>
    </row>
    <row r="32" spans="1:14" s="15" customFormat="1">
      <c r="A32" s="40"/>
      <c r="B32" s="102"/>
      <c r="C32" s="73" t="s">
        <v>99</v>
      </c>
      <c r="D32" s="74" t="s">
        <v>98</v>
      </c>
      <c r="E32" s="74"/>
      <c r="F32" s="75"/>
      <c r="G32" s="79">
        <v>60000</v>
      </c>
      <c r="H32" s="79">
        <v>120000</v>
      </c>
      <c r="I32" s="79">
        <v>0</v>
      </c>
      <c r="J32" s="4"/>
      <c r="K32" s="4"/>
      <c r="L32" s="4"/>
      <c r="M32" s="4"/>
      <c r="N32" s="4"/>
    </row>
    <row r="33" spans="1:14" s="15" customFormat="1">
      <c r="A33" s="40"/>
      <c r="B33" s="102"/>
      <c r="C33" s="73" t="s">
        <v>101</v>
      </c>
      <c r="D33" s="74" t="s">
        <v>100</v>
      </c>
      <c r="E33" s="74"/>
      <c r="F33" s="75"/>
      <c r="G33" s="78">
        <v>103000</v>
      </c>
      <c r="H33" s="78">
        <v>103000</v>
      </c>
      <c r="I33" s="78">
        <v>103000</v>
      </c>
      <c r="J33" s="4"/>
      <c r="K33" s="4"/>
      <c r="L33" s="4"/>
      <c r="M33" s="4"/>
      <c r="N33" s="4"/>
    </row>
    <row r="34" spans="1:14" s="15" customFormat="1">
      <c r="A34" s="40"/>
      <c r="B34" s="102"/>
      <c r="C34" s="146" t="s">
        <v>0</v>
      </c>
      <c r="D34" s="147"/>
      <c r="E34" s="147"/>
      <c r="F34" s="148"/>
      <c r="G34" s="19">
        <f>SUM(G21:G33)</f>
        <v>6581500</v>
      </c>
      <c r="H34" s="19">
        <f t="shared" ref="H34:I34" si="0">SUM(H21:H33)</f>
        <v>879000</v>
      </c>
      <c r="I34" s="19">
        <f t="shared" si="0"/>
        <v>646000</v>
      </c>
      <c r="J34" s="4"/>
      <c r="K34" s="4"/>
      <c r="L34" s="4"/>
      <c r="M34" s="4"/>
      <c r="N34" s="4"/>
    </row>
    <row r="35" spans="1:14" s="15" customFormat="1">
      <c r="A35" s="40"/>
      <c r="B35" s="102"/>
      <c r="C35" s="80"/>
      <c r="D35" s="69"/>
      <c r="E35" s="69"/>
      <c r="F35" s="70"/>
      <c r="G35" s="19"/>
      <c r="H35" s="19"/>
      <c r="I35" s="19"/>
      <c r="J35" s="4"/>
      <c r="K35" s="4"/>
      <c r="L35" s="4"/>
      <c r="M35" s="4"/>
      <c r="N35" s="4"/>
    </row>
    <row r="36" spans="1:14" s="15" customFormat="1" ht="25.5">
      <c r="A36" s="40"/>
      <c r="B36" s="102"/>
      <c r="C36" s="81" t="s">
        <v>102</v>
      </c>
      <c r="D36" s="151" t="s">
        <v>103</v>
      </c>
      <c r="E36" s="152"/>
      <c r="F36" s="153"/>
      <c r="G36" s="67">
        <v>2021</v>
      </c>
      <c r="H36" s="67">
        <v>2022</v>
      </c>
      <c r="I36" s="67">
        <v>2023</v>
      </c>
      <c r="J36" s="4"/>
      <c r="K36" s="4"/>
      <c r="L36" s="4"/>
      <c r="M36" s="4"/>
      <c r="N36" s="4"/>
    </row>
    <row r="37" spans="1:14" s="15" customFormat="1" ht="15">
      <c r="A37" s="40"/>
      <c r="B37" s="102"/>
      <c r="C37" s="26" t="s">
        <v>106</v>
      </c>
      <c r="D37" s="65" t="s">
        <v>105</v>
      </c>
      <c r="E37" s="22"/>
      <c r="F37" s="23"/>
      <c r="G37" s="71">
        <v>20000</v>
      </c>
      <c r="H37" s="71">
        <v>20000</v>
      </c>
      <c r="I37" s="71">
        <v>20000</v>
      </c>
      <c r="J37" s="4"/>
      <c r="K37" s="4"/>
      <c r="L37" s="4"/>
      <c r="M37" s="4"/>
      <c r="N37" s="4"/>
    </row>
    <row r="38" spans="1:14" s="15" customFormat="1">
      <c r="A38" s="40"/>
      <c r="B38" s="102"/>
      <c r="C38" s="146" t="s">
        <v>0</v>
      </c>
      <c r="D38" s="147"/>
      <c r="E38" s="147"/>
      <c r="F38" s="148"/>
      <c r="G38" s="19">
        <f>SUM(G37)</f>
        <v>20000</v>
      </c>
      <c r="H38" s="19">
        <f t="shared" ref="H38:I38" si="1">SUM(H37)</f>
        <v>20000</v>
      </c>
      <c r="I38" s="19">
        <f t="shared" si="1"/>
        <v>20000</v>
      </c>
      <c r="J38" s="4"/>
      <c r="K38" s="4"/>
      <c r="L38" s="4"/>
      <c r="M38" s="4"/>
      <c r="N38" s="4"/>
    </row>
    <row r="39" spans="1:14" s="15" customFormat="1">
      <c r="A39" s="40"/>
      <c r="B39" s="102"/>
      <c r="C39" s="98"/>
      <c r="D39" s="99"/>
      <c r="E39" s="99"/>
      <c r="F39" s="100"/>
      <c r="G39" s="19"/>
      <c r="H39" s="19"/>
      <c r="I39" s="19"/>
      <c r="J39" s="4"/>
      <c r="K39" s="4"/>
      <c r="L39" s="4"/>
      <c r="M39" s="4"/>
      <c r="N39" s="4"/>
    </row>
    <row r="40" spans="1:14" s="15" customFormat="1" ht="25.5">
      <c r="A40" s="40"/>
      <c r="B40" s="102"/>
      <c r="C40" s="81" t="s">
        <v>107</v>
      </c>
      <c r="D40" s="151" t="s">
        <v>26</v>
      </c>
      <c r="E40" s="152"/>
      <c r="F40" s="153"/>
      <c r="G40" s="17">
        <v>2021</v>
      </c>
      <c r="H40" s="17">
        <v>2022</v>
      </c>
      <c r="I40" s="17">
        <v>2023</v>
      </c>
      <c r="J40" s="4"/>
      <c r="K40" s="4"/>
      <c r="L40" s="4"/>
      <c r="M40" s="4"/>
      <c r="N40" s="4"/>
    </row>
    <row r="41" spans="1:14" s="15" customFormat="1">
      <c r="A41" s="40"/>
      <c r="B41" s="102"/>
      <c r="C41" s="85" t="s">
        <v>109</v>
      </c>
      <c r="D41" s="154" t="s">
        <v>27</v>
      </c>
      <c r="E41" s="155"/>
      <c r="F41" s="156"/>
      <c r="G41" s="18">
        <v>200000</v>
      </c>
      <c r="H41" s="18">
        <v>200000</v>
      </c>
      <c r="I41" s="18">
        <v>200000</v>
      </c>
      <c r="J41" s="4"/>
      <c r="K41" s="4"/>
      <c r="L41" s="4"/>
      <c r="M41" s="4"/>
      <c r="N41" s="4"/>
    </row>
    <row r="42" spans="1:14" s="15" customFormat="1">
      <c r="A42" s="40"/>
      <c r="B42" s="102"/>
      <c r="C42" s="85" t="s">
        <v>110</v>
      </c>
      <c r="D42" s="154" t="s">
        <v>28</v>
      </c>
      <c r="E42" s="155"/>
      <c r="F42" s="156"/>
      <c r="G42" s="18">
        <v>16000</v>
      </c>
      <c r="H42" s="18">
        <v>16000</v>
      </c>
      <c r="I42" s="18">
        <v>16000</v>
      </c>
      <c r="J42" s="4"/>
      <c r="K42" s="4"/>
      <c r="L42" s="4"/>
      <c r="M42" s="4"/>
      <c r="N42" s="4"/>
    </row>
    <row r="43" spans="1:14" s="15" customFormat="1">
      <c r="A43" s="40"/>
      <c r="B43" s="102"/>
      <c r="C43" s="85" t="s">
        <v>111</v>
      </c>
      <c r="D43" s="154" t="s">
        <v>29</v>
      </c>
      <c r="E43" s="155"/>
      <c r="F43" s="156"/>
      <c r="G43" s="18">
        <v>11000</v>
      </c>
      <c r="H43" s="18">
        <v>11000</v>
      </c>
      <c r="I43" s="18">
        <v>11000</v>
      </c>
      <c r="J43" s="4"/>
      <c r="K43" s="4"/>
      <c r="L43" s="4"/>
      <c r="M43" s="4"/>
      <c r="N43" s="4"/>
    </row>
    <row r="44" spans="1:14" s="15" customFormat="1">
      <c r="A44" s="40"/>
      <c r="B44" s="102"/>
      <c r="C44" s="85" t="s">
        <v>111</v>
      </c>
      <c r="D44" s="154" t="s">
        <v>30</v>
      </c>
      <c r="E44" s="155"/>
      <c r="F44" s="156"/>
      <c r="G44" s="18">
        <v>2000</v>
      </c>
      <c r="H44" s="18">
        <v>2000</v>
      </c>
      <c r="I44" s="18">
        <v>2000</v>
      </c>
      <c r="J44" s="4"/>
      <c r="K44" s="4"/>
      <c r="L44" s="4"/>
      <c r="M44" s="4"/>
      <c r="N44" s="4"/>
    </row>
    <row r="45" spans="1:14" s="15" customFormat="1">
      <c r="A45" s="40"/>
      <c r="B45" s="102"/>
      <c r="C45" s="85" t="s">
        <v>112</v>
      </c>
      <c r="D45" s="154" t="s">
        <v>31</v>
      </c>
      <c r="E45" s="167"/>
      <c r="F45" s="168"/>
      <c r="G45" s="18">
        <v>2000</v>
      </c>
      <c r="H45" s="18">
        <v>2000</v>
      </c>
      <c r="I45" s="18">
        <v>2000</v>
      </c>
      <c r="J45" s="4"/>
      <c r="K45" s="4"/>
      <c r="L45" s="4"/>
      <c r="M45" s="4"/>
      <c r="N45" s="4"/>
    </row>
    <row r="46" spans="1:14" s="15" customFormat="1">
      <c r="A46" s="40"/>
      <c r="B46" s="102"/>
      <c r="C46" s="85" t="s">
        <v>113</v>
      </c>
      <c r="D46" s="46" t="s">
        <v>54</v>
      </c>
      <c r="E46" s="39"/>
      <c r="F46" s="38"/>
      <c r="G46" s="18">
        <v>35000</v>
      </c>
      <c r="H46" s="18">
        <v>35000</v>
      </c>
      <c r="I46" s="18">
        <v>35000</v>
      </c>
      <c r="J46" s="4"/>
      <c r="K46" s="4"/>
      <c r="L46" s="4"/>
      <c r="M46" s="4"/>
      <c r="N46" s="4"/>
    </row>
    <row r="47" spans="1:14" s="15" customFormat="1">
      <c r="A47" s="40"/>
      <c r="B47" s="102"/>
      <c r="C47" s="85" t="s">
        <v>114</v>
      </c>
      <c r="D47" s="154" t="s">
        <v>53</v>
      </c>
      <c r="E47" s="167"/>
      <c r="F47" s="168"/>
      <c r="G47" s="18">
        <v>45000</v>
      </c>
      <c r="H47" s="18">
        <v>45000</v>
      </c>
      <c r="I47" s="18">
        <v>45000</v>
      </c>
      <c r="J47" s="4"/>
      <c r="K47" s="4"/>
      <c r="L47" s="4"/>
      <c r="M47" s="4"/>
      <c r="N47" s="4"/>
    </row>
    <row r="48" spans="1:14" s="15" customFormat="1">
      <c r="A48" s="40"/>
      <c r="B48" s="102"/>
      <c r="C48" s="85" t="s">
        <v>115</v>
      </c>
      <c r="D48" s="47" t="s">
        <v>72</v>
      </c>
      <c r="E48" s="49"/>
      <c r="F48" s="50"/>
      <c r="G48" s="18">
        <v>5000</v>
      </c>
      <c r="H48" s="18">
        <v>5000</v>
      </c>
      <c r="I48" s="18">
        <v>5000</v>
      </c>
      <c r="J48" s="4"/>
      <c r="K48" s="4"/>
      <c r="L48" s="4"/>
      <c r="M48" s="4"/>
      <c r="N48" s="4"/>
    </row>
    <row r="49" spans="1:14" s="15" customFormat="1">
      <c r="A49" s="40"/>
      <c r="B49" s="102"/>
      <c r="C49" s="146" t="s">
        <v>0</v>
      </c>
      <c r="D49" s="147"/>
      <c r="E49" s="147"/>
      <c r="F49" s="148"/>
      <c r="G49" s="19">
        <f>SUM(G41:G48)</f>
        <v>316000</v>
      </c>
      <c r="H49" s="19">
        <f t="shared" ref="H49:I49" si="2">SUM(H41:H48)</f>
        <v>316000</v>
      </c>
      <c r="I49" s="19">
        <f t="shared" si="2"/>
        <v>316000</v>
      </c>
      <c r="J49" s="4"/>
      <c r="K49" s="4"/>
      <c r="L49" s="4"/>
      <c r="M49" s="4"/>
      <c r="N49" s="4"/>
    </row>
    <row r="50" spans="1:14" s="15" customFormat="1" ht="25.5">
      <c r="A50" s="40"/>
      <c r="B50" s="102"/>
      <c r="C50" s="81" t="s">
        <v>108</v>
      </c>
      <c r="D50" s="151" t="s">
        <v>116</v>
      </c>
      <c r="E50" s="152"/>
      <c r="F50" s="153"/>
      <c r="G50" s="67">
        <v>2021</v>
      </c>
      <c r="H50" s="67">
        <v>2022</v>
      </c>
      <c r="I50" s="67">
        <v>2023</v>
      </c>
      <c r="J50" s="4"/>
      <c r="K50" s="4"/>
      <c r="L50" s="4"/>
      <c r="M50" s="4"/>
      <c r="N50" s="4"/>
    </row>
    <row r="51" spans="1:14" s="15" customFormat="1">
      <c r="A51" s="40"/>
      <c r="B51" s="102"/>
      <c r="C51" s="26" t="s">
        <v>118</v>
      </c>
      <c r="D51" s="65" t="s">
        <v>117</v>
      </c>
      <c r="E51" s="22"/>
      <c r="F51" s="23"/>
      <c r="G51" s="18">
        <v>20000</v>
      </c>
      <c r="H51" s="18">
        <v>20000</v>
      </c>
      <c r="I51" s="18">
        <v>20000</v>
      </c>
      <c r="J51" s="4"/>
      <c r="K51" s="4"/>
      <c r="L51" s="4"/>
      <c r="M51" s="4"/>
      <c r="N51" s="4"/>
    </row>
    <row r="52" spans="1:14" s="15" customFormat="1">
      <c r="A52" s="40"/>
      <c r="B52" s="102"/>
      <c r="C52" s="146" t="s">
        <v>0</v>
      </c>
      <c r="D52" s="147"/>
      <c r="E52" s="147"/>
      <c r="F52" s="148"/>
      <c r="G52" s="19">
        <f>SUM(G51)</f>
        <v>20000</v>
      </c>
      <c r="H52" s="19">
        <f t="shared" ref="H52:I52" si="3">SUM(H51)</f>
        <v>20000</v>
      </c>
      <c r="I52" s="19">
        <f t="shared" si="3"/>
        <v>20000</v>
      </c>
      <c r="J52" s="4"/>
      <c r="K52" s="4"/>
      <c r="L52" s="4"/>
      <c r="M52" s="4"/>
      <c r="N52" s="4"/>
    </row>
    <row r="53" spans="1:14" s="15" customFormat="1" ht="25.5">
      <c r="A53" s="40"/>
      <c r="B53" s="102"/>
      <c r="C53" s="81" t="s">
        <v>119</v>
      </c>
      <c r="D53" s="151" t="s">
        <v>120</v>
      </c>
      <c r="E53" s="152"/>
      <c r="F53" s="153"/>
      <c r="G53" s="67">
        <v>2021</v>
      </c>
      <c r="H53" s="67">
        <v>2022</v>
      </c>
      <c r="I53" s="67">
        <v>2023</v>
      </c>
      <c r="J53" s="4"/>
      <c r="K53" s="4"/>
      <c r="L53" s="4"/>
      <c r="M53" s="4"/>
      <c r="N53" s="4"/>
    </row>
    <row r="54" spans="1:14" s="15" customFormat="1">
      <c r="A54" s="40"/>
      <c r="B54" s="102"/>
      <c r="C54" s="26" t="s">
        <v>121</v>
      </c>
      <c r="D54" s="65" t="s">
        <v>117</v>
      </c>
      <c r="E54" s="65"/>
      <c r="F54" s="66"/>
      <c r="G54" s="18">
        <v>20000</v>
      </c>
      <c r="H54" s="18">
        <v>20000</v>
      </c>
      <c r="I54" s="18">
        <v>20000</v>
      </c>
      <c r="J54" s="4"/>
      <c r="K54" s="4"/>
      <c r="L54" s="4"/>
      <c r="M54" s="4"/>
      <c r="N54" s="4"/>
    </row>
    <row r="55" spans="1:14" s="15" customFormat="1">
      <c r="A55" s="40"/>
      <c r="B55" s="102"/>
      <c r="C55" s="146" t="s">
        <v>0</v>
      </c>
      <c r="D55" s="147"/>
      <c r="E55" s="147"/>
      <c r="F55" s="148"/>
      <c r="G55" s="19">
        <f>SUM(G54)</f>
        <v>20000</v>
      </c>
      <c r="H55" s="19">
        <f t="shared" ref="H55:I55" si="4">SUM(H54)</f>
        <v>20000</v>
      </c>
      <c r="I55" s="19">
        <f t="shared" si="4"/>
        <v>20000</v>
      </c>
      <c r="J55" s="4"/>
      <c r="K55" s="4"/>
      <c r="L55" s="4"/>
      <c r="M55" s="4"/>
      <c r="N55" s="4"/>
    </row>
    <row r="56" spans="1:14" s="15" customFormat="1">
      <c r="A56" s="40"/>
      <c r="B56" s="102"/>
      <c r="C56" s="26" t="s">
        <v>22</v>
      </c>
      <c r="D56" s="22" t="s">
        <v>24</v>
      </c>
      <c r="E56" s="22"/>
      <c r="F56" s="23"/>
      <c r="G56" s="18">
        <v>60000</v>
      </c>
      <c r="H56" s="18">
        <v>60000</v>
      </c>
      <c r="I56" s="18">
        <v>60000</v>
      </c>
      <c r="J56" s="4"/>
      <c r="K56" s="4"/>
      <c r="L56" s="4"/>
      <c r="M56" s="4"/>
      <c r="N56" s="4"/>
    </row>
    <row r="57" spans="1:14" s="15" customFormat="1">
      <c r="A57" s="40"/>
      <c r="B57" s="102"/>
      <c r="C57" s="26" t="s">
        <v>22</v>
      </c>
      <c r="D57" s="22" t="s">
        <v>61</v>
      </c>
      <c r="E57" s="22"/>
      <c r="F57" s="23"/>
      <c r="G57" s="18">
        <v>70000</v>
      </c>
      <c r="H57" s="18">
        <v>70000</v>
      </c>
      <c r="I57" s="18">
        <v>70000</v>
      </c>
      <c r="J57" s="4"/>
      <c r="K57" s="4"/>
      <c r="L57" s="4"/>
      <c r="M57" s="4"/>
      <c r="N57" s="4"/>
    </row>
    <row r="58" spans="1:14" s="15" customFormat="1">
      <c r="A58" s="40"/>
      <c r="B58" s="102"/>
      <c r="C58" s="26" t="s">
        <v>23</v>
      </c>
      <c r="D58" s="22" t="s">
        <v>25</v>
      </c>
      <c r="E58" s="22"/>
      <c r="F58" s="23"/>
      <c r="G58" s="18">
        <v>110000</v>
      </c>
      <c r="H58" s="18">
        <v>110000</v>
      </c>
      <c r="I58" s="18">
        <v>110000</v>
      </c>
      <c r="J58" s="4"/>
      <c r="K58" s="4"/>
      <c r="L58" s="4"/>
      <c r="M58" s="4"/>
      <c r="N58" s="4"/>
    </row>
    <row r="59" spans="1:14" s="15" customFormat="1" hidden="1">
      <c r="A59" s="40"/>
      <c r="B59" s="102"/>
      <c r="C59" s="26"/>
      <c r="D59" s="22"/>
      <c r="E59" s="22"/>
      <c r="F59" s="23"/>
      <c r="G59" s="18"/>
      <c r="H59" s="18"/>
      <c r="I59" s="18"/>
      <c r="J59" s="4"/>
      <c r="K59" s="4"/>
      <c r="L59" s="4"/>
      <c r="M59" s="4"/>
      <c r="N59" s="4"/>
    </row>
    <row r="60" spans="1:14" s="15" customFormat="1" hidden="1">
      <c r="A60" s="40"/>
      <c r="B60" s="102"/>
      <c r="C60" s="26"/>
      <c r="D60" s="22"/>
      <c r="E60" s="22"/>
      <c r="F60" s="23"/>
      <c r="G60" s="18"/>
      <c r="H60" s="18"/>
      <c r="I60" s="18"/>
      <c r="J60" s="4"/>
      <c r="K60" s="4"/>
      <c r="L60" s="4"/>
      <c r="M60" s="4"/>
      <c r="N60" s="4"/>
    </row>
    <row r="61" spans="1:14" s="15" customFormat="1" hidden="1">
      <c r="A61" s="40"/>
      <c r="B61" s="102"/>
      <c r="C61" s="26"/>
      <c r="D61" s="22"/>
      <c r="E61" s="22"/>
      <c r="F61" s="23"/>
      <c r="G61" s="18"/>
      <c r="H61" s="18"/>
      <c r="I61" s="18"/>
      <c r="J61" s="4"/>
      <c r="K61" s="4"/>
      <c r="L61" s="4"/>
      <c r="M61" s="4"/>
      <c r="N61" s="4"/>
    </row>
    <row r="62" spans="1:14" s="15" customFormat="1" hidden="1">
      <c r="A62" s="40"/>
      <c r="B62" s="102"/>
      <c r="C62" s="157" t="s">
        <v>0</v>
      </c>
      <c r="D62" s="157"/>
      <c r="E62" s="157"/>
      <c r="F62" s="158"/>
      <c r="G62" s="16">
        <f>SUM(G21:G58)</f>
        <v>14163084</v>
      </c>
      <c r="H62" s="16">
        <f>SUM(H21:H58)</f>
        <v>2758088</v>
      </c>
      <c r="I62" s="16">
        <f>SUM(I21:I58)</f>
        <v>2292092</v>
      </c>
      <c r="J62" s="4"/>
      <c r="K62" s="4"/>
      <c r="L62" s="4"/>
      <c r="M62" s="4"/>
      <c r="N62" s="4"/>
    </row>
    <row r="63" spans="1:14" s="51" customFormat="1">
      <c r="A63" s="91"/>
      <c r="B63" s="101"/>
      <c r="C63" s="146" t="s">
        <v>0</v>
      </c>
      <c r="D63" s="147"/>
      <c r="E63" s="147"/>
      <c r="F63" s="148"/>
      <c r="G63" s="19">
        <f>SUM(G56:G58)</f>
        <v>240000</v>
      </c>
      <c r="H63" s="19">
        <f t="shared" ref="H63:I63" si="5">SUM(H56:H58)</f>
        <v>240000</v>
      </c>
      <c r="I63" s="19">
        <f t="shared" si="5"/>
        <v>240000</v>
      </c>
      <c r="J63" s="2"/>
      <c r="K63" s="11"/>
      <c r="L63" s="52"/>
      <c r="M63" s="52"/>
      <c r="N63" s="52"/>
    </row>
    <row r="64" spans="1:14" s="15" customFormat="1" ht="25.5">
      <c r="A64" s="32"/>
      <c r="B64" s="102"/>
      <c r="C64" s="81" t="s">
        <v>122</v>
      </c>
      <c r="D64" s="151" t="s">
        <v>123</v>
      </c>
      <c r="E64" s="152"/>
      <c r="F64" s="153"/>
      <c r="G64" s="67">
        <v>2021</v>
      </c>
      <c r="H64" s="67">
        <v>2022</v>
      </c>
      <c r="I64" s="67">
        <v>2023</v>
      </c>
      <c r="J64" s="4"/>
      <c r="K64" s="4"/>
      <c r="L64" s="4"/>
      <c r="M64" s="4"/>
      <c r="N64" s="4"/>
    </row>
    <row r="65" spans="1:14" s="14" customFormat="1">
      <c r="A65" s="29"/>
      <c r="B65" s="114"/>
      <c r="C65" s="73" t="s">
        <v>125</v>
      </c>
      <c r="D65" s="161" t="s">
        <v>124</v>
      </c>
      <c r="E65" s="162"/>
      <c r="F65" s="163"/>
      <c r="G65" s="77">
        <v>160000</v>
      </c>
      <c r="H65" s="77">
        <v>160000</v>
      </c>
      <c r="I65" s="77">
        <v>160000</v>
      </c>
      <c r="J65" s="6"/>
      <c r="K65" s="6"/>
      <c r="L65" s="6"/>
      <c r="M65" s="6"/>
      <c r="N65" s="6"/>
    </row>
    <row r="66" spans="1:14" s="15" customFormat="1">
      <c r="A66" s="32"/>
      <c r="B66" s="102"/>
      <c r="C66" s="73" t="s">
        <v>126</v>
      </c>
      <c r="D66" s="161" t="s">
        <v>127</v>
      </c>
      <c r="E66" s="162"/>
      <c r="F66" s="163"/>
      <c r="G66" s="77">
        <v>90000</v>
      </c>
      <c r="H66" s="77">
        <v>90000</v>
      </c>
      <c r="I66" s="77">
        <v>90000</v>
      </c>
      <c r="J66" s="4"/>
      <c r="K66" s="4"/>
      <c r="L66" s="11"/>
      <c r="M66" s="11"/>
      <c r="N66" s="11"/>
    </row>
    <row r="67" spans="1:14" s="15" customFormat="1">
      <c r="A67" s="32"/>
      <c r="B67" s="102"/>
      <c r="C67" s="73" t="s">
        <v>128</v>
      </c>
      <c r="D67" s="161" t="s">
        <v>20</v>
      </c>
      <c r="E67" s="162"/>
      <c r="F67" s="163"/>
      <c r="G67" s="78">
        <v>60000</v>
      </c>
      <c r="H67" s="78">
        <v>60000</v>
      </c>
      <c r="I67" s="78">
        <v>60000</v>
      </c>
      <c r="J67" s="4"/>
      <c r="K67" s="10"/>
      <c r="L67" s="8"/>
      <c r="M67" s="8"/>
      <c r="N67" s="8"/>
    </row>
    <row r="68" spans="1:14" s="15" customFormat="1">
      <c r="A68" s="32"/>
      <c r="B68" s="102"/>
      <c r="C68" s="73" t="s">
        <v>129</v>
      </c>
      <c r="D68" s="161" t="s">
        <v>130</v>
      </c>
      <c r="E68" s="162"/>
      <c r="F68" s="163"/>
      <c r="G68" s="77">
        <v>70000</v>
      </c>
      <c r="H68" s="77">
        <v>70000</v>
      </c>
      <c r="I68" s="77">
        <v>70000</v>
      </c>
      <c r="J68" s="4"/>
      <c r="K68" s="10"/>
      <c r="L68" s="8"/>
      <c r="M68" s="8"/>
      <c r="N68" s="8"/>
    </row>
    <row r="69" spans="1:14" s="15" customFormat="1">
      <c r="A69" s="32"/>
      <c r="B69" s="102"/>
      <c r="C69" s="73" t="s">
        <v>131</v>
      </c>
      <c r="D69" s="74" t="s">
        <v>132</v>
      </c>
      <c r="E69" s="74"/>
      <c r="F69" s="75"/>
      <c r="G69" s="77">
        <v>30000</v>
      </c>
      <c r="H69" s="77">
        <v>30000</v>
      </c>
      <c r="I69" s="77">
        <v>30000</v>
      </c>
      <c r="J69" s="4"/>
      <c r="K69" s="10"/>
      <c r="L69" s="8"/>
      <c r="M69" s="8"/>
      <c r="N69" s="8"/>
    </row>
    <row r="70" spans="1:14" s="15" customFormat="1">
      <c r="A70" s="32"/>
      <c r="B70" s="102"/>
      <c r="C70" s="73" t="s">
        <v>133</v>
      </c>
      <c r="D70" s="74" t="s">
        <v>134</v>
      </c>
      <c r="E70" s="74"/>
      <c r="F70" s="75"/>
      <c r="G70" s="77">
        <v>15000</v>
      </c>
      <c r="H70" s="77">
        <v>15000</v>
      </c>
      <c r="I70" s="77">
        <v>15000</v>
      </c>
      <c r="J70" s="4"/>
      <c r="K70" s="10"/>
      <c r="L70" s="8"/>
      <c r="M70" s="8"/>
      <c r="N70" s="8"/>
    </row>
    <row r="71" spans="1:14" s="15" customFormat="1">
      <c r="A71" s="32"/>
      <c r="B71" s="102"/>
      <c r="C71" s="73" t="s">
        <v>135</v>
      </c>
      <c r="D71" s="74" t="s">
        <v>24</v>
      </c>
      <c r="E71" s="74"/>
      <c r="F71" s="75"/>
      <c r="G71" s="78">
        <v>60000</v>
      </c>
      <c r="H71" s="78">
        <v>60000</v>
      </c>
      <c r="I71" s="78">
        <v>60000</v>
      </c>
      <c r="J71" s="4"/>
      <c r="K71" s="10"/>
      <c r="L71" s="8"/>
      <c r="M71" s="8"/>
      <c r="N71" s="8"/>
    </row>
    <row r="72" spans="1:14" s="15" customFormat="1">
      <c r="A72" s="32"/>
      <c r="B72" s="102"/>
      <c r="C72" s="73" t="s">
        <v>136</v>
      </c>
      <c r="D72" s="74" t="s">
        <v>137</v>
      </c>
      <c r="E72" s="74"/>
      <c r="F72" s="75"/>
      <c r="G72" s="78">
        <v>130000</v>
      </c>
      <c r="H72" s="78">
        <v>130000</v>
      </c>
      <c r="I72" s="78">
        <v>130000</v>
      </c>
      <c r="J72" s="4"/>
      <c r="K72" s="10"/>
      <c r="L72" s="8"/>
      <c r="M72" s="8"/>
      <c r="N72" s="8"/>
    </row>
    <row r="73" spans="1:14" s="15" customFormat="1">
      <c r="A73" s="32"/>
      <c r="B73" s="102"/>
      <c r="C73" s="73" t="s">
        <v>138</v>
      </c>
      <c r="D73" s="74" t="s">
        <v>25</v>
      </c>
      <c r="E73" s="74"/>
      <c r="F73" s="75"/>
      <c r="G73" s="77">
        <v>110000</v>
      </c>
      <c r="H73" s="77">
        <v>110000</v>
      </c>
      <c r="I73" s="77">
        <v>110000</v>
      </c>
      <c r="J73" s="4"/>
      <c r="K73" s="10"/>
      <c r="L73" s="48"/>
      <c r="M73" s="48"/>
      <c r="N73" s="48"/>
    </row>
    <row r="74" spans="1:14" s="15" customFormat="1">
      <c r="A74" s="32"/>
      <c r="B74" s="102"/>
      <c r="C74" s="73" t="s">
        <v>139</v>
      </c>
      <c r="D74" s="74" t="s">
        <v>140</v>
      </c>
      <c r="E74" s="74"/>
      <c r="F74" s="75"/>
      <c r="G74" s="76">
        <v>10000</v>
      </c>
      <c r="H74" s="76">
        <v>10000</v>
      </c>
      <c r="I74" s="76">
        <v>10000</v>
      </c>
      <c r="J74" s="4"/>
      <c r="K74" s="10"/>
      <c r="L74" s="48"/>
      <c r="M74" s="48"/>
      <c r="N74" s="48"/>
    </row>
    <row r="75" spans="1:14" s="15" customFormat="1">
      <c r="A75" s="32"/>
      <c r="B75" s="102"/>
      <c r="C75" s="73" t="s">
        <v>141</v>
      </c>
      <c r="D75" s="74" t="s">
        <v>21</v>
      </c>
      <c r="E75" s="74"/>
      <c r="F75" s="75"/>
      <c r="G75" s="78">
        <v>5000</v>
      </c>
      <c r="H75" s="78">
        <v>5000</v>
      </c>
      <c r="I75" s="78">
        <v>5000</v>
      </c>
      <c r="J75" s="4"/>
      <c r="K75" s="10"/>
      <c r="L75" s="48"/>
      <c r="M75" s="48"/>
      <c r="N75" s="48"/>
    </row>
    <row r="76" spans="1:14" s="15" customFormat="1">
      <c r="A76" s="32"/>
      <c r="B76" s="102"/>
      <c r="C76" s="73" t="s">
        <v>142</v>
      </c>
      <c r="D76" s="74" t="s">
        <v>71</v>
      </c>
      <c r="E76" s="74"/>
      <c r="F76" s="75"/>
      <c r="G76" s="79">
        <v>718000</v>
      </c>
      <c r="H76" s="79">
        <v>0</v>
      </c>
      <c r="I76" s="79">
        <v>0</v>
      </c>
      <c r="J76" s="4"/>
      <c r="K76" s="10"/>
      <c r="L76" s="48"/>
      <c r="M76" s="48"/>
      <c r="N76" s="48"/>
    </row>
    <row r="77" spans="1:14" s="15" customFormat="1">
      <c r="A77" s="32"/>
      <c r="B77" s="102"/>
      <c r="C77" s="146" t="s">
        <v>0</v>
      </c>
      <c r="D77" s="147"/>
      <c r="E77" s="147"/>
      <c r="F77" s="148"/>
      <c r="G77" s="19">
        <f>SUM(G65:G76)</f>
        <v>1458000</v>
      </c>
      <c r="H77" s="19">
        <f t="shared" ref="H77:I77" si="6">SUM(H65:H76)</f>
        <v>740000</v>
      </c>
      <c r="I77" s="19">
        <f t="shared" si="6"/>
        <v>740000</v>
      </c>
      <c r="J77" s="4"/>
      <c r="K77" s="10"/>
      <c r="L77" s="48"/>
      <c r="M77" s="48"/>
      <c r="N77" s="48"/>
    </row>
    <row r="78" spans="1:14" s="51" customFormat="1" ht="25.5">
      <c r="A78" s="91"/>
      <c r="B78" s="101"/>
      <c r="C78" s="81" t="s">
        <v>143</v>
      </c>
      <c r="D78" s="151" t="s">
        <v>144</v>
      </c>
      <c r="E78" s="152"/>
      <c r="F78" s="153"/>
      <c r="G78" s="67">
        <v>2021</v>
      </c>
      <c r="H78" s="67">
        <v>2022</v>
      </c>
      <c r="I78" s="67">
        <v>2023</v>
      </c>
      <c r="J78" s="2"/>
      <c r="K78" s="11"/>
      <c r="L78" s="52"/>
      <c r="M78" s="52"/>
      <c r="N78" s="52"/>
    </row>
    <row r="79" spans="1:14" s="15" customFormat="1" ht="12.75" hidden="1" customHeight="1">
      <c r="A79" s="32"/>
      <c r="B79" s="102"/>
      <c r="C79" s="73" t="s">
        <v>125</v>
      </c>
      <c r="D79" s="161" t="s">
        <v>124</v>
      </c>
      <c r="E79" s="162"/>
      <c r="F79" s="163"/>
      <c r="G79" s="77">
        <v>160000</v>
      </c>
      <c r="H79" s="77">
        <v>160000</v>
      </c>
      <c r="I79" s="77">
        <v>160000</v>
      </c>
      <c r="J79" s="4"/>
      <c r="K79" s="10"/>
      <c r="L79" s="8"/>
      <c r="M79" s="8"/>
      <c r="N79" s="8"/>
    </row>
    <row r="80" spans="1:14" s="15" customFormat="1" ht="12.75" hidden="1" customHeight="1">
      <c r="A80" s="32"/>
      <c r="B80" s="102"/>
      <c r="C80" s="73" t="s">
        <v>126</v>
      </c>
      <c r="D80" s="161" t="s">
        <v>127</v>
      </c>
      <c r="E80" s="162"/>
      <c r="F80" s="163"/>
      <c r="G80" s="77">
        <v>90000</v>
      </c>
      <c r="H80" s="77">
        <v>90000</v>
      </c>
      <c r="I80" s="77">
        <v>90000</v>
      </c>
      <c r="J80" s="4"/>
      <c r="K80" s="10"/>
      <c r="L80" s="8"/>
      <c r="M80" s="8"/>
      <c r="N80" s="8"/>
    </row>
    <row r="81" spans="1:14" s="15" customFormat="1">
      <c r="A81" s="32"/>
      <c r="B81" s="102"/>
      <c r="C81" s="73" t="s">
        <v>145</v>
      </c>
      <c r="D81" s="161" t="s">
        <v>146</v>
      </c>
      <c r="E81" s="162"/>
      <c r="F81" s="163"/>
      <c r="G81" s="78">
        <v>6000</v>
      </c>
      <c r="H81" s="78">
        <v>6000</v>
      </c>
      <c r="I81" s="78">
        <v>6000</v>
      </c>
      <c r="J81" s="4"/>
      <c r="K81" s="10"/>
      <c r="L81" s="48"/>
      <c r="M81" s="48"/>
      <c r="N81" s="48"/>
    </row>
    <row r="82" spans="1:14" s="15" customFormat="1">
      <c r="A82" s="32"/>
      <c r="B82" s="102"/>
      <c r="C82" s="73" t="s">
        <v>147</v>
      </c>
      <c r="D82" s="161" t="s">
        <v>148</v>
      </c>
      <c r="E82" s="162"/>
      <c r="F82" s="163"/>
      <c r="G82" s="77">
        <v>50000</v>
      </c>
      <c r="H82" s="77">
        <v>50000</v>
      </c>
      <c r="I82" s="77">
        <v>50000</v>
      </c>
      <c r="J82" s="4"/>
      <c r="K82" s="10"/>
      <c r="L82" s="48"/>
      <c r="M82" s="48"/>
      <c r="N82" s="48"/>
    </row>
    <row r="83" spans="1:14" s="15" customFormat="1">
      <c r="A83" s="32"/>
      <c r="B83" s="102"/>
      <c r="C83" s="73" t="s">
        <v>149</v>
      </c>
      <c r="D83" s="74" t="s">
        <v>150</v>
      </c>
      <c r="E83" s="74"/>
      <c r="F83" s="75"/>
      <c r="G83" s="77">
        <v>50000</v>
      </c>
      <c r="H83" s="77">
        <v>50000</v>
      </c>
      <c r="I83" s="77">
        <v>50000</v>
      </c>
      <c r="J83" s="4"/>
      <c r="K83" s="10"/>
      <c r="L83" s="48"/>
      <c r="M83" s="48"/>
      <c r="N83" s="48"/>
    </row>
    <row r="84" spans="1:14" s="15" customFormat="1">
      <c r="A84" s="32"/>
      <c r="B84" s="102"/>
      <c r="C84" s="73" t="s">
        <v>151</v>
      </c>
      <c r="D84" s="74" t="s">
        <v>58</v>
      </c>
      <c r="E84" s="74"/>
      <c r="F84" s="75"/>
      <c r="G84" s="77">
        <v>266000</v>
      </c>
      <c r="H84" s="77">
        <v>0</v>
      </c>
      <c r="I84" s="77">
        <v>0</v>
      </c>
      <c r="J84" s="4"/>
      <c r="K84" s="10"/>
      <c r="L84" s="48"/>
      <c r="M84" s="48"/>
      <c r="N84" s="48"/>
    </row>
    <row r="85" spans="1:14" s="15" customFormat="1">
      <c r="A85" s="32"/>
      <c r="B85" s="102"/>
      <c r="C85" s="73" t="s">
        <v>152</v>
      </c>
      <c r="D85" s="74" t="s">
        <v>59</v>
      </c>
      <c r="E85" s="74"/>
      <c r="F85" s="75"/>
      <c r="G85" s="78">
        <v>53000</v>
      </c>
      <c r="H85" s="78">
        <v>0</v>
      </c>
      <c r="I85" s="78">
        <v>0</v>
      </c>
      <c r="J85" s="4"/>
      <c r="K85" s="10"/>
      <c r="L85" s="8"/>
      <c r="M85" s="8"/>
      <c r="N85" s="8"/>
    </row>
    <row r="86" spans="1:14" s="15" customFormat="1">
      <c r="A86" s="32"/>
      <c r="B86" s="102"/>
      <c r="C86" s="73" t="s">
        <v>153</v>
      </c>
      <c r="D86" s="74" t="s">
        <v>154</v>
      </c>
      <c r="E86" s="74"/>
      <c r="F86" s="75"/>
      <c r="G86" s="78">
        <v>30000</v>
      </c>
      <c r="H86" s="78">
        <v>20000</v>
      </c>
      <c r="I86" s="78">
        <v>5000</v>
      </c>
      <c r="J86" s="4"/>
      <c r="K86" s="10"/>
      <c r="L86" s="8"/>
      <c r="M86" s="8"/>
      <c r="N86" s="8"/>
    </row>
    <row r="87" spans="1:14" s="54" customFormat="1">
      <c r="A87" s="29"/>
      <c r="B87" s="114"/>
      <c r="C87" s="73" t="s">
        <v>155</v>
      </c>
      <c r="D87" s="74" t="s">
        <v>60</v>
      </c>
      <c r="E87" s="74"/>
      <c r="F87" s="75"/>
      <c r="G87" s="77">
        <v>60000</v>
      </c>
      <c r="H87" s="77">
        <v>60000</v>
      </c>
      <c r="I87" s="77">
        <v>85000</v>
      </c>
      <c r="J87" s="53"/>
      <c r="K87" s="53"/>
      <c r="L87" s="53"/>
      <c r="M87" s="53"/>
      <c r="N87" s="53"/>
    </row>
    <row r="88" spans="1:14" s="15" customFormat="1">
      <c r="A88" s="32"/>
      <c r="B88" s="102"/>
      <c r="C88" s="73" t="s">
        <v>156</v>
      </c>
      <c r="D88" s="74" t="s">
        <v>70</v>
      </c>
      <c r="E88" s="74"/>
      <c r="F88" s="75"/>
      <c r="G88" s="76">
        <v>130000</v>
      </c>
      <c r="H88" s="76">
        <v>0</v>
      </c>
      <c r="I88" s="76">
        <v>0</v>
      </c>
      <c r="J88" s="4"/>
      <c r="K88" s="8"/>
      <c r="L88" s="12"/>
      <c r="M88" s="12"/>
      <c r="N88" s="12"/>
    </row>
    <row r="89" spans="1:14" s="15" customFormat="1">
      <c r="A89" s="32"/>
      <c r="B89" s="111"/>
      <c r="C89" s="157" t="s">
        <v>0</v>
      </c>
      <c r="D89" s="157"/>
      <c r="E89" s="157"/>
      <c r="F89" s="158"/>
      <c r="G89" s="3">
        <f>SUM(G81:G88)</f>
        <v>645000</v>
      </c>
      <c r="H89" s="3">
        <f t="shared" ref="H89:I89" si="7">SUM(H81:H88)</f>
        <v>186000</v>
      </c>
      <c r="I89" s="3">
        <f t="shared" si="7"/>
        <v>196000</v>
      </c>
      <c r="J89" s="4"/>
      <c r="K89" s="8"/>
      <c r="L89" s="12"/>
      <c r="M89" s="12"/>
      <c r="N89" s="12"/>
    </row>
    <row r="90" spans="1:14" s="15" customFormat="1" ht="25.5">
      <c r="A90" s="104"/>
      <c r="B90" s="105" t="s">
        <v>214</v>
      </c>
      <c r="C90" s="81" t="s">
        <v>157</v>
      </c>
      <c r="D90" s="151" t="s">
        <v>158</v>
      </c>
      <c r="E90" s="152"/>
      <c r="F90" s="153"/>
      <c r="G90" s="67">
        <v>2021</v>
      </c>
      <c r="H90" s="67">
        <v>2022</v>
      </c>
      <c r="I90" s="67">
        <v>2023</v>
      </c>
      <c r="J90" s="4"/>
      <c r="K90" s="10"/>
      <c r="L90" s="13"/>
      <c r="M90" s="13"/>
      <c r="N90" s="13"/>
    </row>
    <row r="91" spans="1:14" s="15" customFormat="1">
      <c r="A91" s="102"/>
      <c r="B91" s="103" t="s">
        <v>215</v>
      </c>
      <c r="C91" s="26" t="s">
        <v>159</v>
      </c>
      <c r="D91" s="154" t="s">
        <v>160</v>
      </c>
      <c r="E91" s="155"/>
      <c r="F91" s="156"/>
      <c r="G91" s="18">
        <v>22000</v>
      </c>
      <c r="H91" s="18">
        <v>22000</v>
      </c>
      <c r="I91" s="18">
        <v>22000</v>
      </c>
      <c r="J91" s="4"/>
      <c r="K91" s="8"/>
      <c r="L91" s="12"/>
      <c r="M91" s="12"/>
      <c r="N91" s="12"/>
    </row>
    <row r="92" spans="1:14" s="15" customFormat="1">
      <c r="A92" s="102"/>
      <c r="B92" s="103" t="s">
        <v>216</v>
      </c>
      <c r="C92" s="157" t="s">
        <v>0</v>
      </c>
      <c r="D92" s="157"/>
      <c r="E92" s="157"/>
      <c r="F92" s="158"/>
      <c r="G92" s="3">
        <f>SUM(G91)</f>
        <v>22000</v>
      </c>
      <c r="H92" s="3">
        <f t="shared" ref="H92:I92" si="8">SUM(H91)</f>
        <v>22000</v>
      </c>
      <c r="I92" s="3">
        <f t="shared" si="8"/>
        <v>22000</v>
      </c>
      <c r="J92" s="4"/>
      <c r="K92" s="8"/>
      <c r="L92" s="12"/>
      <c r="M92" s="12"/>
      <c r="N92" s="12"/>
    </row>
    <row r="93" spans="1:14" s="15" customFormat="1" ht="25.5">
      <c r="A93" s="103"/>
      <c r="B93" s="106" t="s">
        <v>217</v>
      </c>
      <c r="C93" s="81" t="s">
        <v>161</v>
      </c>
      <c r="D93" s="151" t="s">
        <v>167</v>
      </c>
      <c r="E93" s="152"/>
      <c r="F93" s="153"/>
      <c r="G93" s="17">
        <v>2021</v>
      </c>
      <c r="H93" s="17">
        <v>2022</v>
      </c>
      <c r="I93" s="17">
        <v>2023</v>
      </c>
      <c r="J93" s="4"/>
      <c r="K93" s="8"/>
      <c r="L93" s="12"/>
      <c r="M93" s="12"/>
      <c r="N93" s="12"/>
    </row>
    <row r="94" spans="1:14" s="15" customFormat="1">
      <c r="A94" s="32"/>
      <c r="B94" s="102"/>
      <c r="C94" s="27" t="s">
        <v>162</v>
      </c>
      <c r="D94" s="164" t="s">
        <v>163</v>
      </c>
      <c r="E94" s="165"/>
      <c r="F94" s="166"/>
      <c r="G94" s="82">
        <v>25000</v>
      </c>
      <c r="H94" s="82">
        <v>25000</v>
      </c>
      <c r="I94" s="82">
        <v>25000</v>
      </c>
      <c r="J94" s="4"/>
      <c r="K94" s="48"/>
      <c r="L94" s="12"/>
      <c r="M94" s="12"/>
      <c r="N94" s="12"/>
    </row>
    <row r="95" spans="1:14" s="15" customFormat="1">
      <c r="A95" s="32"/>
      <c r="B95" s="102"/>
      <c r="C95" s="26" t="s">
        <v>164</v>
      </c>
      <c r="D95" s="154" t="s">
        <v>61</v>
      </c>
      <c r="E95" s="155"/>
      <c r="F95" s="156"/>
      <c r="G95" s="83">
        <v>22000</v>
      </c>
      <c r="H95" s="83">
        <v>22000</v>
      </c>
      <c r="I95" s="83">
        <v>22000</v>
      </c>
      <c r="J95" s="4"/>
      <c r="K95" s="48"/>
      <c r="L95" s="12"/>
      <c r="M95" s="12"/>
      <c r="N95" s="12"/>
    </row>
    <row r="96" spans="1:14" s="15" customFormat="1">
      <c r="A96" s="32"/>
      <c r="B96" s="102"/>
      <c r="C96" s="15" t="s">
        <v>165</v>
      </c>
      <c r="D96" s="15" t="s">
        <v>166</v>
      </c>
      <c r="G96" s="84">
        <v>10000</v>
      </c>
      <c r="H96" s="84">
        <v>10000</v>
      </c>
      <c r="I96" s="84">
        <v>10000</v>
      </c>
      <c r="J96" s="4"/>
      <c r="K96" s="48"/>
      <c r="L96" s="12"/>
      <c r="M96" s="12"/>
      <c r="N96" s="12"/>
    </row>
    <row r="97" spans="1:14" s="15" customFormat="1">
      <c r="A97" s="32"/>
      <c r="B97" s="102"/>
      <c r="C97" s="157" t="s">
        <v>0</v>
      </c>
      <c r="D97" s="157"/>
      <c r="E97" s="157"/>
      <c r="F97" s="158"/>
      <c r="G97" s="3">
        <f>SUM(G94:G96)</f>
        <v>57000</v>
      </c>
      <c r="H97" s="3">
        <f t="shared" ref="H97:I97" si="9">SUM(H94:H96)</f>
        <v>57000</v>
      </c>
      <c r="I97" s="3">
        <f t="shared" si="9"/>
        <v>57000</v>
      </c>
      <c r="J97" s="4"/>
      <c r="K97" s="8"/>
      <c r="L97" s="12"/>
      <c r="M97" s="12"/>
      <c r="N97" s="12"/>
    </row>
    <row r="98" spans="1:14" s="15" customFormat="1" ht="25.5">
      <c r="A98" s="32"/>
      <c r="B98" s="102"/>
      <c r="C98" s="81" t="s">
        <v>168</v>
      </c>
      <c r="D98" s="151" t="s">
        <v>169</v>
      </c>
      <c r="E98" s="152"/>
      <c r="F98" s="153"/>
      <c r="G98" s="67">
        <v>2021</v>
      </c>
      <c r="H98" s="67">
        <v>2022</v>
      </c>
      <c r="I98" s="67">
        <v>2023</v>
      </c>
      <c r="J98" s="4"/>
      <c r="K98" s="48"/>
      <c r="L98" s="12"/>
      <c r="M98" s="12"/>
      <c r="N98" s="12"/>
    </row>
    <row r="99" spans="1:14" s="15" customFormat="1">
      <c r="A99" s="32"/>
      <c r="B99" s="102"/>
      <c r="C99" s="27" t="s">
        <v>170</v>
      </c>
      <c r="D99" s="164" t="s">
        <v>171</v>
      </c>
      <c r="E99" s="165"/>
      <c r="F99" s="166"/>
      <c r="G99" s="82">
        <v>4000</v>
      </c>
      <c r="H99" s="82">
        <v>4000</v>
      </c>
      <c r="I99" s="82">
        <v>4000</v>
      </c>
      <c r="J99" s="4"/>
      <c r="K99" s="48"/>
      <c r="L99" s="12"/>
      <c r="M99" s="12"/>
      <c r="N99" s="12"/>
    </row>
    <row r="100" spans="1:14" s="15" customFormat="1">
      <c r="A100" s="32"/>
      <c r="B100" s="102"/>
      <c r="C100" s="157" t="s">
        <v>0</v>
      </c>
      <c r="D100" s="157"/>
      <c r="E100" s="157"/>
      <c r="F100" s="158"/>
      <c r="G100" s="3">
        <f>SUM(G99)</f>
        <v>4000</v>
      </c>
      <c r="H100" s="3">
        <f t="shared" ref="H100:I100" si="10">SUM(H99)</f>
        <v>4000</v>
      </c>
      <c r="I100" s="3">
        <f t="shared" si="10"/>
        <v>4000</v>
      </c>
      <c r="J100" s="4"/>
      <c r="K100" s="48"/>
      <c r="L100" s="12"/>
      <c r="M100" s="12"/>
      <c r="N100" s="12"/>
    </row>
    <row r="101" spans="1:14" s="15" customFormat="1" ht="25.5">
      <c r="A101" s="32"/>
      <c r="B101" s="102"/>
      <c r="C101" s="81" t="s">
        <v>172</v>
      </c>
      <c r="D101" s="151" t="s">
        <v>32</v>
      </c>
      <c r="E101" s="152"/>
      <c r="F101" s="153"/>
      <c r="G101" s="67">
        <v>2021</v>
      </c>
      <c r="H101" s="67">
        <v>2022</v>
      </c>
      <c r="I101" s="67">
        <v>2023</v>
      </c>
      <c r="J101" s="4"/>
      <c r="K101" s="48"/>
      <c r="L101" s="12"/>
      <c r="M101" s="12"/>
      <c r="N101" s="12"/>
    </row>
    <row r="102" spans="1:14" s="15" customFormat="1">
      <c r="A102" s="32"/>
      <c r="B102" s="102"/>
      <c r="C102" s="27" t="s">
        <v>33</v>
      </c>
      <c r="D102" s="154" t="s">
        <v>36</v>
      </c>
      <c r="E102" s="155"/>
      <c r="F102" s="156"/>
      <c r="G102" s="20">
        <v>20000</v>
      </c>
      <c r="H102" s="20">
        <v>20000</v>
      </c>
      <c r="I102" s="20">
        <v>20000</v>
      </c>
      <c r="J102" s="4"/>
      <c r="K102" s="8"/>
      <c r="L102" s="12"/>
      <c r="M102" s="12"/>
      <c r="N102" s="12"/>
    </row>
    <row r="103" spans="1:14" s="15" customFormat="1">
      <c r="A103" s="32"/>
      <c r="B103" s="102"/>
      <c r="C103" s="27" t="s">
        <v>34</v>
      </c>
      <c r="D103" s="65" t="s">
        <v>37</v>
      </c>
      <c r="E103" s="65"/>
      <c r="F103" s="66"/>
      <c r="G103" s="20">
        <v>35000</v>
      </c>
      <c r="H103" s="20">
        <v>35000</v>
      </c>
      <c r="I103" s="20">
        <v>35000</v>
      </c>
      <c r="J103" s="4"/>
      <c r="K103" s="8"/>
      <c r="L103" s="12"/>
      <c r="M103" s="12"/>
      <c r="N103" s="12"/>
    </row>
    <row r="104" spans="1:14" s="15" customFormat="1" ht="12.75" hidden="1" customHeight="1">
      <c r="A104" s="29"/>
      <c r="B104" s="114"/>
      <c r="C104" s="27" t="s">
        <v>35</v>
      </c>
      <c r="D104" s="65" t="s">
        <v>38</v>
      </c>
      <c r="E104" s="65"/>
      <c r="F104" s="66"/>
      <c r="G104" s="20">
        <v>11000</v>
      </c>
      <c r="H104" s="20">
        <v>11000</v>
      </c>
      <c r="I104" s="20">
        <v>11000</v>
      </c>
      <c r="J104" s="4"/>
      <c r="K104" s="7"/>
      <c r="L104" s="7"/>
      <c r="M104" s="7"/>
      <c r="N104" s="7"/>
    </row>
    <row r="105" spans="1:14" s="14" customFormat="1" ht="12.75" hidden="1" customHeight="1">
      <c r="A105" s="32"/>
      <c r="B105" s="102"/>
      <c r="C105" s="157" t="s">
        <v>0</v>
      </c>
      <c r="D105" s="157"/>
      <c r="E105" s="157"/>
      <c r="F105" s="158"/>
      <c r="G105" s="3">
        <f>SUM(G102:G104)</f>
        <v>66000</v>
      </c>
      <c r="H105" s="3">
        <f>SUM(H102:H104)</f>
        <v>66000</v>
      </c>
      <c r="I105" s="3">
        <f>SUM(I102:I104)</f>
        <v>66000</v>
      </c>
      <c r="J105" s="6"/>
      <c r="K105" s="9"/>
      <c r="L105" s="9"/>
      <c r="M105" s="9"/>
      <c r="N105" s="9"/>
    </row>
    <row r="106" spans="1:14" s="15" customFormat="1" ht="12.75" hidden="1" customHeight="1">
      <c r="A106" s="32"/>
      <c r="B106" s="103"/>
      <c r="C106" s="27" t="s">
        <v>33</v>
      </c>
      <c r="D106" s="154" t="s">
        <v>36</v>
      </c>
      <c r="E106" s="155"/>
      <c r="F106" s="156"/>
      <c r="G106" s="20">
        <v>20000</v>
      </c>
      <c r="H106" s="20">
        <v>20000</v>
      </c>
      <c r="I106" s="20">
        <v>20000</v>
      </c>
      <c r="J106" s="4"/>
      <c r="K106" s="10"/>
      <c r="L106" s="11"/>
      <c r="M106" s="11"/>
      <c r="N106" s="11"/>
    </row>
    <row r="107" spans="1:14" s="15" customFormat="1" ht="13.9" hidden="1" customHeight="1">
      <c r="A107" s="32"/>
      <c r="B107" s="103"/>
      <c r="C107" s="27" t="s">
        <v>34</v>
      </c>
      <c r="D107" s="65" t="s">
        <v>37</v>
      </c>
      <c r="E107" s="65"/>
      <c r="F107" s="66"/>
      <c r="G107" s="20">
        <v>35000</v>
      </c>
      <c r="H107" s="20">
        <v>35000</v>
      </c>
      <c r="I107" s="20">
        <v>35000</v>
      </c>
      <c r="J107" s="4"/>
      <c r="K107" s="10"/>
      <c r="L107" s="8"/>
      <c r="M107" s="8"/>
      <c r="N107" s="8"/>
    </row>
    <row r="108" spans="1:14" s="15" customFormat="1" ht="13.9" hidden="1" customHeight="1">
      <c r="A108" s="32"/>
      <c r="B108" s="102"/>
      <c r="C108" s="27" t="s">
        <v>35</v>
      </c>
      <c r="D108" s="65" t="s">
        <v>38</v>
      </c>
      <c r="E108" s="65"/>
      <c r="F108" s="66"/>
      <c r="G108" s="20">
        <v>11000</v>
      </c>
      <c r="H108" s="20">
        <v>11000</v>
      </c>
      <c r="I108" s="20">
        <v>11000</v>
      </c>
      <c r="J108" s="4"/>
      <c r="K108" s="10"/>
      <c r="L108" s="8"/>
      <c r="M108" s="8"/>
      <c r="N108" s="8"/>
    </row>
    <row r="109" spans="1:14" s="15" customFormat="1" ht="13.9" hidden="1" customHeight="1">
      <c r="A109" s="29"/>
      <c r="B109" s="114"/>
      <c r="C109" s="157" t="s">
        <v>0</v>
      </c>
      <c r="D109" s="157"/>
      <c r="E109" s="157"/>
      <c r="F109" s="158"/>
      <c r="G109" s="3">
        <f>SUM(G106:G108)</f>
        <v>66000</v>
      </c>
      <c r="H109" s="3">
        <f>SUM(H106:H108)</f>
        <v>66000</v>
      </c>
      <c r="I109" s="3">
        <f>SUM(I106:I108)</f>
        <v>66000</v>
      </c>
      <c r="J109" s="4"/>
      <c r="K109" s="10"/>
      <c r="L109" s="8"/>
      <c r="M109" s="8"/>
      <c r="N109" s="8"/>
    </row>
    <row r="110" spans="1:14" s="15" customFormat="1" ht="13.9" hidden="1" customHeight="1">
      <c r="A110" s="32"/>
      <c r="B110" s="102"/>
      <c r="C110" s="81" t="s">
        <v>39</v>
      </c>
      <c r="D110" s="151" t="s">
        <v>40</v>
      </c>
      <c r="E110" s="152"/>
      <c r="F110" s="153"/>
      <c r="G110" s="17">
        <v>2021</v>
      </c>
      <c r="H110" s="17">
        <v>2022</v>
      </c>
      <c r="I110" s="17">
        <v>2023</v>
      </c>
      <c r="J110" s="4"/>
      <c r="K110" s="10"/>
      <c r="L110" s="8"/>
      <c r="M110" s="8"/>
      <c r="N110" s="8"/>
    </row>
    <row r="111" spans="1:14" s="15" customFormat="1" hidden="1">
      <c r="A111" s="32"/>
      <c r="B111" s="102"/>
      <c r="C111" s="27" t="s">
        <v>41</v>
      </c>
      <c r="D111" s="149" t="s">
        <v>73</v>
      </c>
      <c r="E111" s="149"/>
      <c r="F111" s="150"/>
      <c r="G111" s="18">
        <v>10000</v>
      </c>
      <c r="H111" s="18">
        <v>10000</v>
      </c>
      <c r="I111" s="18">
        <v>10000</v>
      </c>
      <c r="J111" s="4"/>
      <c r="K111" s="10"/>
      <c r="L111" s="8"/>
      <c r="M111" s="8"/>
      <c r="N111" s="8"/>
    </row>
    <row r="112" spans="1:14" s="15" customFormat="1" ht="25.5" hidden="1" customHeight="1">
      <c r="A112" s="32"/>
      <c r="B112" s="102"/>
      <c r="C112" s="27" t="s">
        <v>42</v>
      </c>
      <c r="D112" s="155" t="s">
        <v>62</v>
      </c>
      <c r="E112" s="155"/>
      <c r="F112" s="156"/>
      <c r="G112" s="18">
        <v>40000</v>
      </c>
      <c r="H112" s="18">
        <v>40000</v>
      </c>
      <c r="I112" s="18">
        <v>40000</v>
      </c>
      <c r="J112" s="4"/>
      <c r="K112" s="10"/>
      <c r="L112" s="8"/>
      <c r="M112" s="8"/>
      <c r="N112" s="13"/>
    </row>
    <row r="113" spans="1:14" s="15" customFormat="1">
      <c r="A113" s="32"/>
      <c r="B113" s="102"/>
      <c r="C113" s="27" t="s">
        <v>43</v>
      </c>
      <c r="D113" s="65" t="s">
        <v>38</v>
      </c>
      <c r="E113" s="22"/>
      <c r="F113" s="23"/>
      <c r="G113" s="18">
        <v>11000</v>
      </c>
      <c r="H113" s="18">
        <v>11000</v>
      </c>
      <c r="I113" s="18">
        <v>11000</v>
      </c>
      <c r="J113" s="4"/>
      <c r="K113" s="4"/>
      <c r="L113" s="4"/>
      <c r="M113" s="4"/>
      <c r="N113" s="4"/>
    </row>
    <row r="114" spans="1:14" s="15" customFormat="1">
      <c r="A114" s="32"/>
      <c r="B114" s="102"/>
      <c r="C114" s="157" t="s">
        <v>0</v>
      </c>
      <c r="D114" s="157"/>
      <c r="E114" s="157"/>
      <c r="F114" s="158"/>
      <c r="G114" s="3">
        <f>SUM(G102,G103,G113)</f>
        <v>66000</v>
      </c>
      <c r="H114" s="3">
        <f t="shared" ref="H114:I114" si="11">SUM(H102,H103,H113)</f>
        <v>66000</v>
      </c>
      <c r="I114" s="3">
        <f t="shared" si="11"/>
        <v>66000</v>
      </c>
      <c r="J114" s="4"/>
      <c r="K114" s="4"/>
      <c r="L114" s="4"/>
      <c r="M114" s="4"/>
      <c r="N114" s="4"/>
    </row>
    <row r="115" spans="1:14" s="15" customFormat="1">
      <c r="A115" s="32"/>
      <c r="B115" s="102"/>
      <c r="C115" s="115"/>
      <c r="D115" s="116"/>
      <c r="E115" s="116"/>
      <c r="F115" s="116"/>
      <c r="G115" s="117"/>
      <c r="H115" s="117"/>
      <c r="I115" s="118"/>
      <c r="J115" s="4"/>
      <c r="K115" s="4"/>
      <c r="L115" s="4"/>
      <c r="M115" s="4"/>
      <c r="N115" s="4"/>
    </row>
    <row r="116" spans="1:14" s="15" customFormat="1">
      <c r="A116" s="32"/>
      <c r="B116" s="102"/>
      <c r="C116" s="119"/>
      <c r="D116" s="33"/>
      <c r="E116" s="33"/>
      <c r="F116" s="33"/>
      <c r="G116" s="34"/>
      <c r="H116" s="34"/>
      <c r="I116" s="120"/>
      <c r="J116" s="4"/>
      <c r="K116" s="4"/>
      <c r="L116" s="4"/>
      <c r="M116" s="4"/>
      <c r="N116" s="4"/>
    </row>
    <row r="117" spans="1:14" s="15" customFormat="1">
      <c r="A117" s="32"/>
      <c r="B117" s="102"/>
      <c r="C117" s="119"/>
      <c r="D117" s="33"/>
      <c r="E117" s="33"/>
      <c r="F117" s="33"/>
      <c r="G117" s="34"/>
      <c r="H117" s="34"/>
      <c r="I117" s="120"/>
      <c r="J117" s="4"/>
      <c r="K117" s="4"/>
      <c r="L117" s="4"/>
      <c r="M117" s="4"/>
      <c r="N117" s="4"/>
    </row>
    <row r="118" spans="1:14" s="15" customFormat="1">
      <c r="A118" s="32"/>
      <c r="B118" s="102"/>
      <c r="C118" s="121"/>
      <c r="D118" s="122"/>
      <c r="E118" s="122"/>
      <c r="F118" s="122"/>
      <c r="G118" s="123"/>
      <c r="H118" s="123"/>
      <c r="I118" s="124"/>
      <c r="J118" s="4"/>
      <c r="K118" s="4"/>
      <c r="L118" s="4"/>
      <c r="M118" s="4"/>
      <c r="N118" s="4"/>
    </row>
    <row r="119" spans="1:14" s="15" customFormat="1" ht="25.5">
      <c r="A119" s="113" t="s">
        <v>218</v>
      </c>
      <c r="B119" s="108" t="s">
        <v>219</v>
      </c>
      <c r="C119" s="81" t="s">
        <v>172</v>
      </c>
      <c r="D119" s="151" t="s">
        <v>173</v>
      </c>
      <c r="E119" s="152"/>
      <c r="F119" s="153"/>
      <c r="G119" s="67">
        <v>2021</v>
      </c>
      <c r="H119" s="67">
        <v>2022</v>
      </c>
      <c r="I119" s="67">
        <v>2023</v>
      </c>
      <c r="J119" s="4"/>
      <c r="K119" s="48"/>
      <c r="L119" s="12"/>
      <c r="M119" s="12"/>
      <c r="N119" s="12"/>
    </row>
    <row r="120" spans="1:14" s="15" customFormat="1">
      <c r="A120" s="102"/>
      <c r="B120" s="103" t="s">
        <v>220</v>
      </c>
      <c r="C120" s="27" t="s">
        <v>33</v>
      </c>
      <c r="D120" s="154" t="s">
        <v>174</v>
      </c>
      <c r="E120" s="155"/>
      <c r="F120" s="156"/>
      <c r="G120" s="20">
        <v>70000</v>
      </c>
      <c r="H120" s="20">
        <v>0</v>
      </c>
      <c r="I120" s="20">
        <v>0</v>
      </c>
      <c r="J120" s="4"/>
      <c r="K120" s="48"/>
      <c r="L120" s="12"/>
      <c r="M120" s="12"/>
      <c r="N120" s="12"/>
    </row>
    <row r="121" spans="1:14" s="15" customFormat="1">
      <c r="A121" s="103" t="s">
        <v>207</v>
      </c>
      <c r="B121" s="103" t="s">
        <v>221</v>
      </c>
      <c r="C121" s="27" t="s">
        <v>34</v>
      </c>
      <c r="D121" s="65" t="s">
        <v>62</v>
      </c>
      <c r="E121" s="65"/>
      <c r="F121" s="66"/>
      <c r="G121" s="20">
        <v>40000</v>
      </c>
      <c r="H121" s="20">
        <v>40000</v>
      </c>
      <c r="I121" s="20">
        <v>40000</v>
      </c>
      <c r="J121" s="4"/>
      <c r="K121" s="48"/>
      <c r="L121" s="12"/>
      <c r="M121" s="12"/>
      <c r="N121" s="12"/>
    </row>
    <row r="122" spans="1:14" s="15" customFormat="1" ht="12.75" hidden="1" customHeight="1">
      <c r="A122" s="103" t="s">
        <v>222</v>
      </c>
      <c r="B122" s="103" t="s">
        <v>223</v>
      </c>
      <c r="C122" s="27" t="s">
        <v>35</v>
      </c>
      <c r="D122" s="65" t="s">
        <v>38</v>
      </c>
      <c r="E122" s="65"/>
      <c r="F122" s="66"/>
      <c r="G122" s="20">
        <v>11000</v>
      </c>
      <c r="H122" s="20">
        <v>11000</v>
      </c>
      <c r="I122" s="20">
        <v>11000</v>
      </c>
      <c r="J122" s="4"/>
      <c r="K122" s="7"/>
      <c r="L122" s="7"/>
      <c r="M122" s="7"/>
      <c r="N122" s="7"/>
    </row>
    <row r="123" spans="1:14" s="14" customFormat="1" ht="12.75" hidden="1" customHeight="1">
      <c r="A123" s="103" t="s">
        <v>224</v>
      </c>
      <c r="B123" s="103" t="s">
        <v>225</v>
      </c>
      <c r="C123" s="157" t="s">
        <v>0</v>
      </c>
      <c r="D123" s="157"/>
      <c r="E123" s="157"/>
      <c r="F123" s="158"/>
      <c r="G123" s="3">
        <f>SUM(G120:G122)</f>
        <v>121000</v>
      </c>
      <c r="H123" s="3">
        <f>SUM(H120:H122)</f>
        <v>51000</v>
      </c>
      <c r="I123" s="3">
        <f>SUM(I120:I122)</f>
        <v>51000</v>
      </c>
      <c r="J123" s="6"/>
      <c r="K123" s="9"/>
      <c r="L123" s="9"/>
      <c r="M123" s="9"/>
      <c r="N123" s="9"/>
    </row>
    <row r="124" spans="1:14" s="15" customFormat="1" ht="12.75" hidden="1" customHeight="1">
      <c r="A124" s="32"/>
      <c r="B124" s="88"/>
      <c r="C124" s="27" t="s">
        <v>33</v>
      </c>
      <c r="D124" s="154" t="s">
        <v>36</v>
      </c>
      <c r="E124" s="155"/>
      <c r="F124" s="156"/>
      <c r="G124" s="20">
        <v>20000</v>
      </c>
      <c r="H124" s="20">
        <v>20000</v>
      </c>
      <c r="I124" s="20">
        <v>20000</v>
      </c>
      <c r="J124" s="4"/>
      <c r="K124" s="10"/>
      <c r="L124" s="11"/>
      <c r="M124" s="11"/>
      <c r="N124" s="11"/>
    </row>
    <row r="125" spans="1:14" s="15" customFormat="1" ht="13.9" hidden="1" customHeight="1">
      <c r="A125" s="32"/>
      <c r="B125" s="88"/>
      <c r="C125" s="27" t="s">
        <v>34</v>
      </c>
      <c r="D125" s="65" t="s">
        <v>37</v>
      </c>
      <c r="E125" s="65"/>
      <c r="F125" s="66"/>
      <c r="G125" s="20">
        <v>35000</v>
      </c>
      <c r="H125" s="20">
        <v>35000</v>
      </c>
      <c r="I125" s="20">
        <v>35000</v>
      </c>
      <c r="J125" s="4"/>
      <c r="K125" s="10"/>
      <c r="L125" s="48"/>
      <c r="M125" s="48"/>
      <c r="N125" s="48"/>
    </row>
    <row r="126" spans="1:14" s="15" customFormat="1" ht="13.9" hidden="1" customHeight="1">
      <c r="A126" s="32"/>
      <c r="B126" s="87"/>
      <c r="C126" s="27" t="s">
        <v>35</v>
      </c>
      <c r="D126" s="65" t="s">
        <v>38</v>
      </c>
      <c r="E126" s="65"/>
      <c r="F126" s="66"/>
      <c r="G126" s="20">
        <v>11000</v>
      </c>
      <c r="H126" s="20">
        <v>11000</v>
      </c>
      <c r="I126" s="20">
        <v>11000</v>
      </c>
      <c r="J126" s="4"/>
      <c r="K126" s="10"/>
      <c r="L126" s="48"/>
      <c r="M126" s="48"/>
      <c r="N126" s="48"/>
    </row>
    <row r="127" spans="1:14" s="15" customFormat="1" ht="13.9" hidden="1" customHeight="1">
      <c r="A127" s="29"/>
      <c r="B127" s="89"/>
      <c r="C127" s="157" t="s">
        <v>0</v>
      </c>
      <c r="D127" s="157"/>
      <c r="E127" s="157"/>
      <c r="F127" s="158"/>
      <c r="G127" s="3">
        <f>SUM(G124:G126)</f>
        <v>66000</v>
      </c>
      <c r="H127" s="3">
        <f>SUM(H124:H126)</f>
        <v>66000</v>
      </c>
      <c r="I127" s="3">
        <f>SUM(I124:I126)</f>
        <v>66000</v>
      </c>
      <c r="J127" s="4"/>
      <c r="K127" s="10"/>
      <c r="L127" s="48"/>
      <c r="M127" s="48"/>
      <c r="N127" s="48"/>
    </row>
    <row r="128" spans="1:14" s="15" customFormat="1" ht="13.9" hidden="1" customHeight="1">
      <c r="A128" s="32"/>
      <c r="B128" s="87"/>
      <c r="C128" s="81" t="s">
        <v>39</v>
      </c>
      <c r="D128" s="151" t="s">
        <v>40</v>
      </c>
      <c r="E128" s="152"/>
      <c r="F128" s="153"/>
      <c r="G128" s="67">
        <v>2021</v>
      </c>
      <c r="H128" s="67">
        <v>2022</v>
      </c>
      <c r="I128" s="67">
        <v>2023</v>
      </c>
      <c r="J128" s="4"/>
      <c r="K128" s="10"/>
      <c r="L128" s="48"/>
      <c r="M128" s="48"/>
      <c r="N128" s="48"/>
    </row>
    <row r="129" spans="1:14" s="15" customFormat="1" hidden="1">
      <c r="A129" s="32"/>
      <c r="B129" s="87"/>
      <c r="C129" s="27" t="s">
        <v>41</v>
      </c>
      <c r="D129" s="149" t="s">
        <v>73</v>
      </c>
      <c r="E129" s="149"/>
      <c r="F129" s="150"/>
      <c r="G129" s="18">
        <v>10000</v>
      </c>
      <c r="H129" s="18">
        <v>10000</v>
      </c>
      <c r="I129" s="18">
        <v>10000</v>
      </c>
      <c r="J129" s="4"/>
      <c r="K129" s="10"/>
      <c r="L129" s="48"/>
      <c r="M129" s="48"/>
      <c r="N129" s="48"/>
    </row>
    <row r="130" spans="1:14" s="15" customFormat="1" ht="25.5" hidden="1" customHeight="1">
      <c r="A130" s="32"/>
      <c r="B130" s="87"/>
      <c r="C130" s="27" t="s">
        <v>42</v>
      </c>
      <c r="D130" s="155" t="s">
        <v>62</v>
      </c>
      <c r="E130" s="155"/>
      <c r="F130" s="156"/>
      <c r="G130" s="18">
        <v>40000</v>
      </c>
      <c r="H130" s="18">
        <v>40000</v>
      </c>
      <c r="I130" s="18">
        <v>40000</v>
      </c>
      <c r="J130" s="4"/>
      <c r="K130" s="10"/>
      <c r="L130" s="48"/>
      <c r="M130" s="48"/>
      <c r="N130" s="13"/>
    </row>
    <row r="131" spans="1:14" s="15" customFormat="1">
      <c r="A131" s="103" t="s">
        <v>222</v>
      </c>
      <c r="B131" s="103" t="s">
        <v>223</v>
      </c>
      <c r="C131" s="157" t="s">
        <v>0</v>
      </c>
      <c r="D131" s="157"/>
      <c r="E131" s="157"/>
      <c r="F131" s="158"/>
      <c r="G131" s="3">
        <f>SUM(G120:G121)</f>
        <v>110000</v>
      </c>
      <c r="H131" s="3">
        <f t="shared" ref="H131:I131" si="12">SUM(H120:H121)</f>
        <v>40000</v>
      </c>
      <c r="I131" s="3">
        <f t="shared" si="12"/>
        <v>40000</v>
      </c>
      <c r="J131" s="4"/>
      <c r="K131" s="4"/>
      <c r="L131" s="4"/>
      <c r="M131" s="4"/>
      <c r="N131" s="4"/>
    </row>
    <row r="132" spans="1:14" s="15" customFormat="1" ht="25.5">
      <c r="A132" s="103" t="s">
        <v>224</v>
      </c>
      <c r="B132" s="103" t="s">
        <v>225</v>
      </c>
      <c r="C132" s="81" t="s">
        <v>39</v>
      </c>
      <c r="D132" s="151" t="s">
        <v>184</v>
      </c>
      <c r="E132" s="152"/>
      <c r="F132" s="153"/>
      <c r="G132" s="67">
        <v>2021</v>
      </c>
      <c r="H132" s="67">
        <v>2022</v>
      </c>
      <c r="I132" s="67">
        <v>2023</v>
      </c>
      <c r="J132" s="4"/>
      <c r="K132" s="10"/>
      <c r="L132" s="11"/>
      <c r="M132" s="11"/>
      <c r="N132" s="11"/>
    </row>
    <row r="133" spans="1:14" s="15" customFormat="1">
      <c r="A133" s="102"/>
      <c r="B133" s="88"/>
      <c r="C133" s="27" t="s">
        <v>41</v>
      </c>
      <c r="D133" s="149" t="s">
        <v>183</v>
      </c>
      <c r="E133" s="149"/>
      <c r="F133" s="150"/>
      <c r="G133" s="18">
        <v>10000</v>
      </c>
      <c r="H133" s="18">
        <v>10000</v>
      </c>
      <c r="I133" s="18">
        <v>10000</v>
      </c>
      <c r="J133" s="4"/>
      <c r="K133" s="10"/>
      <c r="L133" s="48"/>
      <c r="M133" s="48"/>
      <c r="N133" s="48"/>
    </row>
    <row r="134" spans="1:14" s="15" customFormat="1">
      <c r="A134" s="103"/>
      <c r="B134" s="88"/>
      <c r="C134" s="27" t="s">
        <v>178</v>
      </c>
      <c r="D134" s="65" t="s">
        <v>182</v>
      </c>
      <c r="E134" s="65"/>
      <c r="F134" s="66"/>
      <c r="G134" s="18">
        <v>12000</v>
      </c>
      <c r="H134" s="18">
        <v>12000</v>
      </c>
      <c r="I134" s="18">
        <v>12000</v>
      </c>
      <c r="J134" s="4"/>
      <c r="K134" s="10"/>
      <c r="L134" s="48"/>
      <c r="M134" s="48"/>
      <c r="N134" s="48"/>
    </row>
    <row r="135" spans="1:14" s="14" customFormat="1">
      <c r="A135" s="103"/>
      <c r="B135" s="88"/>
      <c r="C135" s="27" t="s">
        <v>176</v>
      </c>
      <c r="D135" s="15" t="s">
        <v>48</v>
      </c>
      <c r="E135" s="15"/>
      <c r="F135" s="15"/>
      <c r="G135" s="37">
        <v>50000</v>
      </c>
      <c r="H135" s="37">
        <v>50000</v>
      </c>
      <c r="I135" s="37">
        <v>50000</v>
      </c>
      <c r="J135" s="6"/>
      <c r="K135" s="6"/>
      <c r="L135" s="6"/>
      <c r="M135" s="6"/>
      <c r="N135" s="6"/>
    </row>
    <row r="136" spans="1:14" s="15" customFormat="1">
      <c r="A136" s="103"/>
      <c r="B136" s="88"/>
      <c r="C136" s="27" t="s">
        <v>177</v>
      </c>
      <c r="D136" s="65" t="s">
        <v>45</v>
      </c>
      <c r="E136" s="65"/>
      <c r="F136" s="66"/>
      <c r="G136" s="18">
        <v>8000</v>
      </c>
      <c r="H136" s="18">
        <v>8000</v>
      </c>
      <c r="I136" s="18">
        <v>8000</v>
      </c>
      <c r="J136" s="4"/>
      <c r="K136" s="4"/>
      <c r="L136" s="4"/>
      <c r="M136" s="4"/>
      <c r="N136" s="4"/>
    </row>
    <row r="137" spans="1:14" s="15" customFormat="1">
      <c r="A137" s="102"/>
      <c r="B137" s="87"/>
      <c r="C137" s="27" t="s">
        <v>181</v>
      </c>
      <c r="D137" s="65" t="s">
        <v>63</v>
      </c>
      <c r="E137" s="65"/>
      <c r="F137" s="66"/>
      <c r="G137" s="18">
        <v>90000</v>
      </c>
      <c r="H137" s="18">
        <v>90000</v>
      </c>
      <c r="I137" s="18">
        <v>90000</v>
      </c>
      <c r="J137" s="4"/>
      <c r="K137" s="10"/>
      <c r="L137" s="13"/>
      <c r="M137" s="13"/>
      <c r="N137" s="13"/>
    </row>
    <row r="138" spans="1:14" s="15" customFormat="1">
      <c r="A138" s="102"/>
      <c r="B138" s="87"/>
      <c r="C138" s="27" t="s">
        <v>175</v>
      </c>
      <c r="D138" s="65" t="s">
        <v>49</v>
      </c>
      <c r="E138" s="65"/>
      <c r="F138" s="66"/>
      <c r="G138" s="18">
        <v>20000</v>
      </c>
      <c r="H138" s="18">
        <v>20000</v>
      </c>
      <c r="I138" s="18">
        <v>20000</v>
      </c>
      <c r="J138" s="4"/>
      <c r="K138" s="10"/>
      <c r="L138" s="13"/>
      <c r="M138" s="13"/>
      <c r="N138" s="13"/>
    </row>
    <row r="139" spans="1:14" s="15" customFormat="1">
      <c r="A139" s="103"/>
      <c r="B139" s="88"/>
      <c r="C139" s="27" t="s">
        <v>179</v>
      </c>
      <c r="D139" s="65" t="s">
        <v>64</v>
      </c>
      <c r="E139" s="65"/>
      <c r="F139" s="66"/>
      <c r="G139" s="18">
        <v>60000</v>
      </c>
      <c r="H139" s="18">
        <v>60000</v>
      </c>
      <c r="I139" s="18">
        <v>60000</v>
      </c>
      <c r="J139" s="4"/>
      <c r="K139" s="10"/>
      <c r="L139" s="13"/>
      <c r="M139" s="13"/>
      <c r="N139" s="13"/>
    </row>
    <row r="140" spans="1:14" s="15" customFormat="1">
      <c r="A140" s="103"/>
      <c r="B140" s="88"/>
      <c r="C140" s="27" t="s">
        <v>180</v>
      </c>
      <c r="D140" s="64" t="s">
        <v>55</v>
      </c>
      <c r="E140" s="65"/>
      <c r="F140" s="66"/>
      <c r="G140" s="18">
        <v>15000</v>
      </c>
      <c r="H140" s="18">
        <v>15000</v>
      </c>
      <c r="I140" s="18">
        <v>15000</v>
      </c>
      <c r="J140" s="4"/>
      <c r="K140" s="10"/>
      <c r="L140" s="13"/>
      <c r="M140" s="13"/>
      <c r="N140" s="13"/>
    </row>
    <row r="141" spans="1:14" s="15" customFormat="1">
      <c r="A141" s="110"/>
      <c r="B141" s="169"/>
      <c r="C141" s="157" t="s">
        <v>0</v>
      </c>
      <c r="D141" s="157"/>
      <c r="E141" s="157"/>
      <c r="F141" s="158"/>
      <c r="G141" s="3">
        <f>SUM(G133:G140)</f>
        <v>265000</v>
      </c>
      <c r="H141" s="3">
        <f t="shared" ref="H141:I141" si="13">SUM(H133:H140)</f>
        <v>265000</v>
      </c>
      <c r="I141" s="3">
        <f t="shared" si="13"/>
        <v>265000</v>
      </c>
      <c r="J141" s="4"/>
      <c r="K141" s="10"/>
      <c r="L141" s="13"/>
      <c r="M141" s="13"/>
      <c r="N141" s="13"/>
    </row>
    <row r="142" spans="1:14" s="44" customFormat="1" ht="25.5">
      <c r="A142" s="107" t="s">
        <v>226</v>
      </c>
      <c r="B142" s="105" t="s">
        <v>235</v>
      </c>
      <c r="C142" s="81" t="s">
        <v>185</v>
      </c>
      <c r="D142" s="151" t="s">
        <v>186</v>
      </c>
      <c r="E142" s="152"/>
      <c r="F142" s="153"/>
      <c r="G142" s="67">
        <v>2021</v>
      </c>
      <c r="H142" s="67">
        <v>2022</v>
      </c>
      <c r="I142" s="67">
        <v>2023</v>
      </c>
    </row>
    <row r="143" spans="1:14" s="15" customFormat="1">
      <c r="A143" s="102"/>
      <c r="B143" s="109" t="s">
        <v>231</v>
      </c>
      <c r="C143" s="27" t="s">
        <v>187</v>
      </c>
      <c r="D143" s="164" t="s">
        <v>188</v>
      </c>
      <c r="E143" s="165"/>
      <c r="F143" s="166"/>
      <c r="G143" s="82">
        <v>182000</v>
      </c>
      <c r="H143" s="82">
        <v>182000</v>
      </c>
      <c r="I143" s="82">
        <v>182000</v>
      </c>
      <c r="J143" s="4"/>
      <c r="K143" s="10"/>
      <c r="L143" s="13"/>
      <c r="M143" s="13"/>
      <c r="N143" s="13"/>
    </row>
    <row r="144" spans="1:14" s="15" customFormat="1">
      <c r="A144" s="103" t="s">
        <v>228</v>
      </c>
      <c r="B144" s="109" t="s">
        <v>236</v>
      </c>
      <c r="C144" s="157" t="s">
        <v>0</v>
      </c>
      <c r="D144" s="157"/>
      <c r="E144" s="157"/>
      <c r="F144" s="158"/>
      <c r="G144" s="3">
        <f>SUM(G143)</f>
        <v>182000</v>
      </c>
      <c r="H144" s="3">
        <f t="shared" ref="H144:I144" si="14">SUM(H143)</f>
        <v>182000</v>
      </c>
      <c r="I144" s="3">
        <f t="shared" si="14"/>
        <v>182000</v>
      </c>
      <c r="J144" s="4"/>
      <c r="K144" s="10"/>
      <c r="L144" s="13"/>
      <c r="M144" s="13"/>
      <c r="N144" s="13"/>
    </row>
    <row r="145" spans="1:14" s="15" customFormat="1" ht="25.5">
      <c r="A145" s="103" t="s">
        <v>229</v>
      </c>
      <c r="B145" s="105" t="s">
        <v>232</v>
      </c>
      <c r="C145" s="81" t="s">
        <v>190</v>
      </c>
      <c r="D145" s="151" t="s">
        <v>189</v>
      </c>
      <c r="E145" s="152"/>
      <c r="F145" s="153"/>
      <c r="G145" s="17">
        <v>2021</v>
      </c>
      <c r="H145" s="17">
        <v>2022</v>
      </c>
      <c r="I145" s="17">
        <v>2023</v>
      </c>
      <c r="J145" s="4"/>
      <c r="K145" s="10"/>
      <c r="L145" s="13"/>
      <c r="M145" s="13"/>
      <c r="N145" s="13"/>
    </row>
    <row r="146" spans="1:14" s="15" customFormat="1" ht="24">
      <c r="A146" s="103" t="s">
        <v>230</v>
      </c>
      <c r="B146" s="109" t="s">
        <v>233</v>
      </c>
      <c r="C146" s="85" t="s">
        <v>191</v>
      </c>
      <c r="D146" s="154" t="s">
        <v>192</v>
      </c>
      <c r="E146" s="155"/>
      <c r="F146" s="156"/>
      <c r="G146" s="18">
        <v>50000</v>
      </c>
      <c r="H146" s="18">
        <v>50000</v>
      </c>
      <c r="I146" s="18">
        <v>50000</v>
      </c>
      <c r="J146" s="4"/>
      <c r="K146" s="10"/>
      <c r="L146" s="13"/>
      <c r="M146" s="13"/>
      <c r="N146" s="13"/>
    </row>
    <row r="147" spans="1:14" s="15" customFormat="1">
      <c r="A147" s="101"/>
      <c r="B147" s="103" t="s">
        <v>234</v>
      </c>
      <c r="C147" s="85" t="s">
        <v>193</v>
      </c>
      <c r="D147" s="154" t="s">
        <v>194</v>
      </c>
      <c r="E147" s="155"/>
      <c r="F147" s="156"/>
      <c r="G147" s="18">
        <v>7000</v>
      </c>
      <c r="H147" s="18">
        <v>7000</v>
      </c>
      <c r="I147" s="18">
        <v>7000</v>
      </c>
      <c r="J147" s="4"/>
      <c r="K147" s="10"/>
      <c r="L147" s="13"/>
      <c r="M147" s="13"/>
      <c r="N147" s="13"/>
    </row>
    <row r="148" spans="1:14" s="15" customFormat="1">
      <c r="A148" s="103"/>
      <c r="B148" s="103"/>
      <c r="C148" s="85" t="s">
        <v>195</v>
      </c>
      <c r="D148" s="154" t="s">
        <v>196</v>
      </c>
      <c r="E148" s="155"/>
      <c r="F148" s="156"/>
      <c r="G148" s="18">
        <v>20000</v>
      </c>
      <c r="H148" s="18">
        <v>20000</v>
      </c>
      <c r="I148" s="18">
        <v>20000</v>
      </c>
      <c r="J148" s="4"/>
      <c r="K148" s="10"/>
      <c r="L148" s="13"/>
      <c r="M148" s="13"/>
      <c r="N148" s="13"/>
    </row>
    <row r="149" spans="1:14" s="44" customFormat="1">
      <c r="A149" s="103"/>
      <c r="B149" s="102"/>
      <c r="C149" s="85" t="s">
        <v>197</v>
      </c>
      <c r="D149" s="154" t="s">
        <v>198</v>
      </c>
      <c r="E149" s="155"/>
      <c r="F149" s="156"/>
      <c r="G149" s="72">
        <v>20000</v>
      </c>
      <c r="H149" s="18">
        <v>20000</v>
      </c>
      <c r="I149" s="18">
        <v>20000</v>
      </c>
    </row>
    <row r="150" spans="1:14" s="44" customFormat="1">
      <c r="A150" s="40"/>
      <c r="B150" s="110"/>
      <c r="C150" s="157" t="s">
        <v>0</v>
      </c>
      <c r="D150" s="157"/>
      <c r="E150" s="157"/>
      <c r="F150" s="158"/>
      <c r="G150" s="3">
        <f>SUM(G146:G149)</f>
        <v>97000</v>
      </c>
      <c r="H150" s="3">
        <f t="shared" ref="H150:I150" si="15">SUM(H146:H149)</f>
        <v>97000</v>
      </c>
      <c r="I150" s="3">
        <f t="shared" si="15"/>
        <v>97000</v>
      </c>
    </row>
    <row r="151" spans="1:14" s="44" customFormat="1" ht="25.5">
      <c r="A151" s="40"/>
      <c r="B151" s="108" t="s">
        <v>237</v>
      </c>
      <c r="C151" s="81" t="s">
        <v>199</v>
      </c>
      <c r="D151" s="151" t="s">
        <v>46</v>
      </c>
      <c r="E151" s="152"/>
      <c r="F151" s="153"/>
      <c r="G151" s="67">
        <v>2021</v>
      </c>
      <c r="H151" s="67">
        <v>2022</v>
      </c>
      <c r="I151" s="67">
        <v>2023</v>
      </c>
    </row>
    <row r="152" spans="1:14" s="15" customFormat="1">
      <c r="A152" s="40"/>
      <c r="B152" s="103" t="s">
        <v>227</v>
      </c>
      <c r="C152" s="85" t="s">
        <v>200</v>
      </c>
      <c r="D152" s="154" t="s">
        <v>201</v>
      </c>
      <c r="E152" s="155"/>
      <c r="F152" s="156"/>
      <c r="G152" s="18">
        <v>80000</v>
      </c>
      <c r="H152" s="18">
        <v>80000</v>
      </c>
      <c r="I152" s="18">
        <v>80000</v>
      </c>
      <c r="J152" s="4"/>
      <c r="K152" s="10"/>
      <c r="L152" s="13"/>
      <c r="M152" s="13"/>
      <c r="N152" s="13"/>
    </row>
    <row r="153" spans="1:14" s="58" customFormat="1">
      <c r="A153" s="92"/>
      <c r="B153" s="103" t="s">
        <v>229</v>
      </c>
      <c r="C153" s="85" t="s">
        <v>202</v>
      </c>
      <c r="D153" s="154" t="s">
        <v>203</v>
      </c>
      <c r="E153" s="155"/>
      <c r="F153" s="156"/>
      <c r="G153" s="18">
        <v>15000</v>
      </c>
      <c r="H153" s="18">
        <v>15000</v>
      </c>
      <c r="I153" s="18">
        <v>15000</v>
      </c>
      <c r="J153" s="55"/>
      <c r="K153" s="56"/>
      <c r="L153" s="57"/>
      <c r="M153" s="57"/>
      <c r="N153" s="57"/>
    </row>
    <row r="154" spans="1:14" s="15" customFormat="1">
      <c r="A154" s="92"/>
      <c r="B154" s="103" t="s">
        <v>230</v>
      </c>
      <c r="C154" s="85" t="s">
        <v>204</v>
      </c>
      <c r="D154" s="154" t="s">
        <v>44</v>
      </c>
      <c r="E154" s="155"/>
      <c r="F154" s="156"/>
      <c r="G154" s="18">
        <v>10000</v>
      </c>
      <c r="H154" s="18">
        <v>10000</v>
      </c>
      <c r="I154" s="18">
        <v>10000</v>
      </c>
      <c r="J154" s="4"/>
      <c r="K154" s="10"/>
      <c r="L154" s="8"/>
      <c r="M154" s="8"/>
      <c r="N154" s="8"/>
    </row>
    <row r="155" spans="1:14" s="14" customFormat="1">
      <c r="A155" s="93"/>
      <c r="B155" s="112"/>
      <c r="C155" s="157" t="s">
        <v>0</v>
      </c>
      <c r="D155" s="157"/>
      <c r="E155" s="157"/>
      <c r="F155" s="158"/>
      <c r="G155" s="3">
        <f>SUM(G152:G154)</f>
        <v>105000</v>
      </c>
      <c r="H155" s="3">
        <f t="shared" ref="H155:I155" si="16">SUM(H152:H154)</f>
        <v>105000</v>
      </c>
      <c r="I155" s="3">
        <f t="shared" si="16"/>
        <v>105000</v>
      </c>
      <c r="J155" s="6"/>
      <c r="K155" s="6"/>
      <c r="L155" s="9"/>
      <c r="M155" s="9"/>
      <c r="N155" s="9"/>
    </row>
    <row r="156" spans="1:14" s="14" customFormat="1">
      <c r="A156" s="90"/>
      <c r="B156" s="97"/>
      <c r="C156" s="33"/>
      <c r="D156" s="33"/>
      <c r="E156" s="33"/>
      <c r="F156" s="33"/>
      <c r="G156" s="34"/>
      <c r="H156" s="34"/>
      <c r="I156" s="34"/>
      <c r="J156" s="6"/>
      <c r="K156" s="6"/>
      <c r="L156" s="9"/>
      <c r="M156" s="9"/>
      <c r="N156" s="9"/>
    </row>
    <row r="157" spans="1:14" s="15" customFormat="1">
      <c r="A157" s="30"/>
      <c r="B157" s="30"/>
      <c r="C157" s="4"/>
      <c r="D157" s="4"/>
      <c r="E157" s="63" t="s">
        <v>52</v>
      </c>
      <c r="F157" s="94"/>
      <c r="G157" s="95">
        <f>SUM(G155,G150,G144,G141,G131,G114,G100,G97,G92,G89,G77,G63,G55,G52,G49,G38,G34)</f>
        <v>10208500</v>
      </c>
      <c r="H157" s="95">
        <f>SUM(H155,H150,H144,H141,H131,H114,H100,H97,H92,H89,H77,H63,H55,H52,H49,H38,H34)</f>
        <v>3259000</v>
      </c>
      <c r="I157" s="96">
        <f>SUM(I155,I150,I144,I141,I131,I114,I100,I97,I92,I89,I77,I63,I55,I52,I49,I38,I34)</f>
        <v>3036000</v>
      </c>
      <c r="J157" s="4"/>
      <c r="K157" s="10"/>
      <c r="L157" s="11"/>
      <c r="M157" s="11"/>
      <c r="N157" s="11"/>
    </row>
    <row r="158" spans="1:14" s="15" customFormat="1">
      <c r="A158" s="30"/>
      <c r="B158" s="30"/>
      <c r="J158" s="4"/>
      <c r="K158" s="10"/>
      <c r="L158" s="11"/>
      <c r="M158" s="11"/>
      <c r="N158" s="11"/>
    </row>
    <row r="159" spans="1:14" s="15" customFormat="1">
      <c r="A159" s="30"/>
      <c r="B159" s="30"/>
      <c r="C159" s="4"/>
      <c r="D159" s="21"/>
      <c r="F159" s="4"/>
      <c r="G159" s="7"/>
      <c r="H159" s="7"/>
      <c r="I159" s="4"/>
      <c r="J159" s="4"/>
      <c r="K159" s="4"/>
      <c r="L159" s="11"/>
      <c r="M159" s="11"/>
      <c r="N159" s="11"/>
    </row>
    <row r="160" spans="1:14" s="15" customFormat="1">
      <c r="A160" s="30"/>
      <c r="B160" s="30"/>
      <c r="C160" s="4"/>
      <c r="D160" s="21"/>
      <c r="F160" s="4"/>
      <c r="G160" s="7"/>
      <c r="H160" s="7"/>
      <c r="I160" s="4"/>
      <c r="J160" s="4"/>
      <c r="K160" s="4"/>
      <c r="L160" s="11"/>
      <c r="M160" s="11"/>
      <c r="N160" s="11"/>
    </row>
    <row r="161" spans="1:14" s="31" customFormat="1">
      <c r="A161" s="30"/>
      <c r="B161" s="30"/>
      <c r="C161" s="36"/>
      <c r="D161" s="21"/>
      <c r="F161" s="36"/>
      <c r="G161" s="61"/>
      <c r="H161" s="61"/>
      <c r="I161" s="36"/>
      <c r="J161" s="36"/>
      <c r="K161" s="36"/>
      <c r="L161" s="33"/>
      <c r="M161" s="33"/>
      <c r="N161" s="33"/>
    </row>
    <row r="162" spans="1:14" s="31" customFormat="1">
      <c r="B162" s="43"/>
      <c r="C162" s="125"/>
      <c r="D162" s="125"/>
      <c r="E162" s="42" t="s">
        <v>50</v>
      </c>
      <c r="F162" s="125"/>
      <c r="G162" s="125"/>
      <c r="H162" s="125"/>
      <c r="I162" s="125"/>
      <c r="J162" s="36"/>
      <c r="K162" s="36"/>
      <c r="L162" s="61"/>
      <c r="M162" s="61"/>
      <c r="N162" s="61"/>
    </row>
    <row r="163" spans="1:14" s="31" customFormat="1">
      <c r="C163" s="36"/>
      <c r="D163" s="36"/>
      <c r="E163" s="36"/>
      <c r="F163" s="36"/>
      <c r="G163" s="13"/>
      <c r="H163" s="13"/>
      <c r="I163" s="13"/>
      <c r="J163" s="36"/>
      <c r="K163" s="36"/>
      <c r="L163" s="61"/>
      <c r="M163" s="61"/>
      <c r="N163" s="61"/>
    </row>
    <row r="164" spans="1:14" s="31" customFormat="1">
      <c r="A164" s="36" t="s">
        <v>9</v>
      </c>
      <c r="B164" s="41"/>
      <c r="C164" s="36"/>
      <c r="D164" s="36"/>
      <c r="E164" s="36"/>
      <c r="F164" s="36"/>
      <c r="G164" s="13"/>
      <c r="H164" s="13"/>
      <c r="I164" s="13"/>
      <c r="J164" s="36"/>
      <c r="K164" s="36"/>
      <c r="L164" s="61"/>
      <c r="M164" s="61"/>
      <c r="N164" s="61"/>
    </row>
    <row r="165" spans="1:14" s="31" customFormat="1" hidden="1">
      <c r="C165" s="36"/>
      <c r="D165" s="36"/>
      <c r="E165" s="36"/>
      <c r="F165" s="36"/>
      <c r="G165" s="13"/>
      <c r="H165" s="13"/>
      <c r="I165" s="13"/>
      <c r="J165" s="36"/>
      <c r="K165" s="36"/>
      <c r="L165" s="36"/>
      <c r="M165" s="36"/>
      <c r="N165" s="36"/>
    </row>
    <row r="166" spans="1:14" s="31" customFormat="1">
      <c r="J166" s="36"/>
      <c r="K166" s="36"/>
      <c r="L166" s="36"/>
      <c r="M166" s="36"/>
      <c r="N166" s="36"/>
    </row>
    <row r="167" spans="1:14" s="31" customFormat="1">
      <c r="A167" s="36"/>
      <c r="C167" s="126" t="s">
        <v>8</v>
      </c>
      <c r="D167" s="132" t="s">
        <v>7</v>
      </c>
      <c r="E167" s="132"/>
      <c r="F167" s="68">
        <v>2021</v>
      </c>
      <c r="G167" s="68">
        <v>2022</v>
      </c>
      <c r="H167" s="68">
        <v>2023</v>
      </c>
      <c r="J167" s="36"/>
      <c r="K167" s="36"/>
      <c r="L167" s="36"/>
      <c r="M167" s="36"/>
      <c r="N167" s="36"/>
    </row>
    <row r="168" spans="1:14" s="31" customFormat="1">
      <c r="A168" s="36"/>
      <c r="C168" s="127">
        <v>1</v>
      </c>
      <c r="D168" s="133" t="s">
        <v>10</v>
      </c>
      <c r="E168" s="133"/>
      <c r="F168" s="128">
        <f>G157-F169-F171</f>
        <v>2832231.3600000003</v>
      </c>
      <c r="G168" s="128">
        <v>-2073500</v>
      </c>
      <c r="H168" s="128">
        <f>I157-H169</f>
        <v>1121000</v>
      </c>
      <c r="J168" s="36"/>
      <c r="K168" s="36"/>
      <c r="L168" s="36"/>
      <c r="M168" s="36"/>
      <c r="N168" s="36"/>
    </row>
    <row r="169" spans="1:14" s="31" customFormat="1">
      <c r="C169" s="127">
        <v>2</v>
      </c>
      <c r="D169" s="133" t="s">
        <v>11</v>
      </c>
      <c r="E169" s="133"/>
      <c r="F169" s="134">
        <v>2420000</v>
      </c>
      <c r="G169" s="128">
        <v>2283000</v>
      </c>
      <c r="H169" s="134">
        <v>1915000</v>
      </c>
      <c r="J169" s="36"/>
      <c r="K169" s="36"/>
      <c r="L169" s="36"/>
      <c r="M169" s="36"/>
      <c r="N169" s="36"/>
    </row>
    <row r="170" spans="1:14" s="31" customFormat="1">
      <c r="C170" s="127">
        <v>3</v>
      </c>
      <c r="D170" s="133" t="s">
        <v>74</v>
      </c>
      <c r="E170" s="133"/>
      <c r="F170" s="128">
        <v>0</v>
      </c>
      <c r="G170" s="128">
        <v>3719500</v>
      </c>
      <c r="H170" s="128">
        <v>0</v>
      </c>
      <c r="J170" s="36"/>
      <c r="K170" s="36"/>
      <c r="L170" s="36"/>
      <c r="M170" s="36"/>
      <c r="N170" s="36"/>
    </row>
    <row r="171" spans="1:14" s="31" customFormat="1">
      <c r="C171" s="127">
        <v>4</v>
      </c>
      <c r="D171" s="133" t="s">
        <v>12</v>
      </c>
      <c r="E171" s="133"/>
      <c r="F171" s="134">
        <v>4956268.6399999997</v>
      </c>
      <c r="G171" s="128">
        <v>0</v>
      </c>
      <c r="H171" s="128">
        <v>0</v>
      </c>
      <c r="J171" s="36"/>
      <c r="K171" s="36"/>
      <c r="L171" s="36"/>
      <c r="M171" s="36"/>
      <c r="N171" s="36"/>
    </row>
    <row r="172" spans="1:14" s="31" customFormat="1" ht="15.75">
      <c r="C172" s="129"/>
      <c r="D172" s="135" t="s">
        <v>1</v>
      </c>
      <c r="E172" s="135"/>
      <c r="F172" s="3">
        <f>SUM(F168:F171)</f>
        <v>10208500</v>
      </c>
      <c r="G172" s="3">
        <f>SUM(G168:G171)</f>
        <v>3929000</v>
      </c>
      <c r="H172" s="3">
        <f>SUM(H168:H171)</f>
        <v>3036000</v>
      </c>
      <c r="I172" s="131"/>
      <c r="J172" s="36"/>
      <c r="K172" s="36"/>
      <c r="L172" s="36"/>
      <c r="M172" s="36"/>
      <c r="N172" s="36"/>
    </row>
    <row r="173" spans="1:14" s="31" customFormat="1">
      <c r="B173" s="43"/>
      <c r="D173" s="21"/>
      <c r="E173" s="36"/>
      <c r="F173" s="36"/>
      <c r="G173" s="61"/>
      <c r="H173" s="61"/>
      <c r="I173" s="36"/>
      <c r="J173" s="36"/>
      <c r="K173" s="36"/>
      <c r="L173" s="61"/>
      <c r="M173" s="61"/>
      <c r="N173" s="61"/>
    </row>
    <row r="174" spans="1:14" s="31" customFormat="1">
      <c r="B174" s="43"/>
      <c r="D174" s="21"/>
      <c r="E174" s="36"/>
      <c r="F174" s="36"/>
      <c r="G174" s="61"/>
      <c r="H174" s="61"/>
      <c r="I174" s="36"/>
      <c r="J174" s="36"/>
      <c r="K174" s="36"/>
      <c r="L174" s="61"/>
      <c r="M174" s="61"/>
      <c r="N174" s="61"/>
    </row>
    <row r="175" spans="1:14" s="31" customFormat="1">
      <c r="B175" s="43"/>
      <c r="D175" s="21"/>
      <c r="E175" s="36"/>
      <c r="F175" s="36"/>
      <c r="G175" s="61"/>
      <c r="H175" s="61"/>
      <c r="I175" s="36"/>
      <c r="J175" s="36"/>
      <c r="K175" s="36"/>
      <c r="L175" s="61"/>
      <c r="M175" s="61"/>
      <c r="N175" s="61"/>
    </row>
    <row r="176" spans="1:14" s="31" customFormat="1">
      <c r="B176" s="43"/>
      <c r="D176" s="21"/>
      <c r="E176" s="36"/>
      <c r="F176" s="36"/>
      <c r="G176" s="61"/>
      <c r="H176" s="61"/>
      <c r="I176" s="36"/>
      <c r="J176" s="36"/>
      <c r="K176" s="36"/>
      <c r="L176" s="61"/>
      <c r="M176" s="61"/>
      <c r="N176" s="61"/>
    </row>
    <row r="177" spans="1:14" s="31" customFormat="1">
      <c r="B177" s="43"/>
      <c r="D177" s="21"/>
      <c r="E177" s="36"/>
      <c r="F177" s="36"/>
      <c r="G177" s="61"/>
      <c r="H177" s="61"/>
      <c r="I177" s="36"/>
      <c r="J177" s="36"/>
      <c r="K177" s="36"/>
      <c r="L177" s="61"/>
      <c r="M177" s="61"/>
      <c r="N177" s="61"/>
    </row>
    <row r="178" spans="1:14" s="31" customFormat="1">
      <c r="B178" s="43"/>
      <c r="D178" s="21"/>
      <c r="E178" s="36"/>
      <c r="F178" s="36"/>
      <c r="G178" s="61"/>
      <c r="H178" s="61"/>
      <c r="I178" s="36"/>
      <c r="J178" s="36"/>
      <c r="K178" s="36"/>
      <c r="L178" s="61"/>
      <c r="M178" s="61"/>
      <c r="N178" s="61"/>
    </row>
    <row r="179" spans="1:14" s="31" customFormat="1">
      <c r="B179" s="43"/>
      <c r="D179" s="21"/>
      <c r="E179" s="36"/>
      <c r="F179" s="36"/>
      <c r="G179" s="61"/>
      <c r="H179" s="61"/>
      <c r="I179" s="36"/>
      <c r="J179" s="36"/>
      <c r="K179" s="36"/>
      <c r="L179" s="61"/>
      <c r="M179" s="61"/>
      <c r="N179" s="61"/>
    </row>
    <row r="180" spans="1:14" s="31" customFormat="1">
      <c r="B180" s="43"/>
      <c r="D180" s="21"/>
      <c r="E180" s="36"/>
      <c r="F180" s="36"/>
      <c r="G180" s="61"/>
      <c r="H180" s="61"/>
      <c r="I180" s="36"/>
      <c r="J180" s="36"/>
      <c r="K180" s="36"/>
      <c r="L180" s="61"/>
      <c r="M180" s="61"/>
      <c r="N180" s="61"/>
    </row>
    <row r="181" spans="1:14" s="31" customFormat="1">
      <c r="D181" s="21"/>
      <c r="E181" s="36"/>
      <c r="F181" s="36"/>
      <c r="G181" s="61"/>
      <c r="H181" s="61"/>
      <c r="I181" s="36"/>
      <c r="J181" s="36"/>
      <c r="K181" s="36"/>
      <c r="L181" s="61"/>
      <c r="M181" s="61"/>
      <c r="N181" s="61"/>
    </row>
    <row r="182" spans="1:14" s="31" customFormat="1">
      <c r="B182" s="43"/>
      <c r="D182" s="21"/>
      <c r="E182" s="36"/>
      <c r="F182" s="36"/>
      <c r="G182" s="61"/>
      <c r="H182" s="61"/>
      <c r="I182" s="36"/>
      <c r="J182" s="36"/>
      <c r="K182" s="36"/>
      <c r="L182" s="61"/>
      <c r="M182" s="61"/>
      <c r="N182" s="61"/>
    </row>
    <row r="183" spans="1:14" s="31" customFormat="1">
      <c r="B183" s="43"/>
      <c r="D183" s="21"/>
      <c r="E183" s="36"/>
      <c r="F183" s="36"/>
      <c r="G183" s="61"/>
      <c r="H183" s="61"/>
      <c r="I183" s="36"/>
      <c r="J183" s="36"/>
      <c r="K183" s="36"/>
      <c r="L183" s="61"/>
      <c r="M183" s="61"/>
      <c r="N183" s="61"/>
    </row>
    <row r="184" spans="1:14" s="31" customFormat="1" ht="12.75" hidden="1" customHeight="1">
      <c r="B184" s="43"/>
      <c r="C184" s="35"/>
      <c r="D184" s="21"/>
      <c r="E184" s="36"/>
      <c r="F184" s="36"/>
      <c r="G184" s="60"/>
      <c r="H184" s="36"/>
      <c r="I184" s="36"/>
      <c r="J184" s="36"/>
      <c r="K184" s="36"/>
      <c r="L184" s="36"/>
      <c r="M184" s="36"/>
      <c r="N184" s="36"/>
    </row>
    <row r="185" spans="1:14" s="31" customFormat="1">
      <c r="B185" s="43"/>
      <c r="C185" s="35"/>
      <c r="D185" s="21"/>
      <c r="E185" s="42" t="s">
        <v>5</v>
      </c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1:14" s="31" customFormat="1">
      <c r="C186" s="13"/>
      <c r="D186" s="13"/>
      <c r="E186" s="13"/>
      <c r="F186" s="13"/>
      <c r="G186" s="13"/>
      <c r="H186" s="13"/>
      <c r="I186" s="13"/>
      <c r="J186" s="36"/>
      <c r="K186" s="36"/>
      <c r="L186" s="36"/>
      <c r="M186" s="36"/>
      <c r="N186" s="36"/>
    </row>
    <row r="187" spans="1:14" s="31" customFormat="1">
      <c r="A187" s="36" t="s">
        <v>65</v>
      </c>
      <c r="B187" s="41"/>
      <c r="C187" s="36"/>
      <c r="D187" s="21"/>
      <c r="E187" s="36"/>
      <c r="F187" s="36"/>
      <c r="G187" s="61"/>
      <c r="H187" s="61"/>
      <c r="I187" s="36"/>
      <c r="J187" s="36"/>
      <c r="K187" s="36"/>
      <c r="L187" s="36"/>
      <c r="M187" s="36"/>
      <c r="N187" s="36"/>
    </row>
    <row r="188" spans="1:14" s="31" customFormat="1">
      <c r="A188" s="31" t="s">
        <v>66</v>
      </c>
      <c r="D188" s="21"/>
      <c r="E188" s="36"/>
      <c r="F188" s="36"/>
      <c r="G188" s="61"/>
      <c r="H188" s="61"/>
      <c r="I188" s="36"/>
      <c r="J188" s="36"/>
      <c r="K188" s="36"/>
      <c r="L188" s="36"/>
      <c r="M188" s="36"/>
      <c r="N188" s="36"/>
    </row>
    <row r="189" spans="1:14" s="31" customFormat="1">
      <c r="D189" s="21"/>
      <c r="E189" s="36"/>
      <c r="F189" s="36"/>
      <c r="G189" s="61"/>
      <c r="H189" s="61"/>
      <c r="I189" s="36"/>
      <c r="J189" s="36"/>
      <c r="K189" s="36"/>
      <c r="L189" s="36"/>
      <c r="M189" s="36"/>
      <c r="N189" s="36"/>
    </row>
    <row r="190" spans="1:14" s="31" customFormat="1">
      <c r="A190" s="36" t="s">
        <v>67</v>
      </c>
      <c r="C190" s="36"/>
      <c r="D190" s="21"/>
      <c r="E190" s="36"/>
      <c r="F190" s="36"/>
      <c r="G190" s="61"/>
      <c r="H190" s="61"/>
      <c r="I190" s="36"/>
      <c r="J190" s="36"/>
      <c r="K190" s="36"/>
      <c r="L190" s="36"/>
      <c r="M190" s="36"/>
      <c r="N190" s="36"/>
    </row>
    <row r="191" spans="1:14" s="31" customFormat="1">
      <c r="A191" s="36" t="s">
        <v>51</v>
      </c>
      <c r="C191" s="36"/>
      <c r="D191" s="21"/>
      <c r="E191" s="36"/>
      <c r="F191" s="36"/>
      <c r="G191" s="61"/>
      <c r="H191" s="61"/>
      <c r="I191" s="36"/>
      <c r="J191" s="36"/>
      <c r="K191" s="36"/>
      <c r="L191" s="36"/>
      <c r="M191" s="36"/>
      <c r="N191" s="36"/>
    </row>
    <row r="192" spans="1:14" s="31" customFormat="1">
      <c r="C192" s="36"/>
      <c r="D192" s="36"/>
      <c r="E192" s="36"/>
      <c r="F192" s="36"/>
      <c r="G192" s="36"/>
      <c r="H192" s="60"/>
      <c r="I192" s="36"/>
      <c r="J192" s="36"/>
      <c r="K192" s="36"/>
      <c r="L192" s="36"/>
      <c r="M192" s="36"/>
      <c r="N192" s="36"/>
    </row>
    <row r="193" spans="1:14" s="31" customFormat="1" ht="12" customHeight="1">
      <c r="C193" s="36"/>
      <c r="D193" s="36"/>
      <c r="E193" s="36"/>
      <c r="F193" s="36"/>
      <c r="G193" s="36" t="s">
        <v>6</v>
      </c>
      <c r="H193" s="36"/>
      <c r="I193" s="36"/>
      <c r="J193" s="36"/>
      <c r="K193" s="36"/>
      <c r="L193" s="36"/>
      <c r="M193" s="36"/>
      <c r="N193" s="36"/>
    </row>
    <row r="194" spans="1:14" s="31" customFormat="1">
      <c r="G194" s="31" t="s">
        <v>47</v>
      </c>
      <c r="J194" s="131"/>
      <c r="K194" s="131"/>
      <c r="L194" s="36"/>
      <c r="M194" s="36"/>
      <c r="N194" s="36"/>
    </row>
    <row r="195" spans="1:14" s="31" customFormat="1">
      <c r="J195" s="131"/>
      <c r="K195" s="131"/>
      <c r="L195" s="36"/>
      <c r="M195" s="36"/>
      <c r="N195" s="36"/>
    </row>
    <row r="196" spans="1:14" s="59" customFormat="1"/>
    <row r="197" spans="1:14" s="59" customFormat="1"/>
    <row r="198" spans="1:14" s="59" customFormat="1"/>
    <row r="199" spans="1:14" s="31" customFormat="1">
      <c r="A199" s="31" t="s">
        <v>246</v>
      </c>
    </row>
    <row r="200" spans="1:14" s="31" customFormat="1" ht="12.75" customHeight="1">
      <c r="A200" s="140" t="s">
        <v>241</v>
      </c>
      <c r="B200" s="140"/>
      <c r="C200" s="140"/>
      <c r="D200" s="140"/>
      <c r="E200" s="140"/>
      <c r="F200" s="140"/>
      <c r="G200" s="140"/>
      <c r="H200" s="140"/>
      <c r="J200" s="36"/>
      <c r="K200" s="36"/>
      <c r="L200" s="36"/>
      <c r="M200" s="36"/>
      <c r="N200" s="36"/>
    </row>
    <row r="201" spans="1:14" s="31" customFormat="1" ht="12.75" hidden="1" customHeight="1">
      <c r="J201" s="36"/>
      <c r="K201" s="36"/>
      <c r="L201" s="36"/>
      <c r="M201" s="36"/>
      <c r="N201" s="36"/>
    </row>
    <row r="202" spans="1:14" s="31" customFormat="1" ht="12.75" customHeight="1">
      <c r="A202" s="145" t="s">
        <v>242</v>
      </c>
      <c r="B202" s="145"/>
      <c r="C202" s="145"/>
      <c r="D202" s="145"/>
      <c r="E202" s="145"/>
      <c r="F202" s="145"/>
      <c r="G202" s="145"/>
      <c r="H202" s="145"/>
      <c r="I202" s="145"/>
      <c r="J202" s="36"/>
      <c r="K202" s="36"/>
      <c r="L202" s="36"/>
      <c r="M202" s="36"/>
      <c r="N202" s="36"/>
    </row>
    <row r="203" spans="1:14" s="141" customFormat="1">
      <c r="A203" s="141" t="s">
        <v>243</v>
      </c>
    </row>
    <row r="204" spans="1:14" s="130" customFormat="1">
      <c r="A204" s="130" t="s">
        <v>244</v>
      </c>
    </row>
    <row r="205" spans="1:14" s="31" customFormat="1" ht="12.75" hidden="1" customHeight="1">
      <c r="D205" s="42"/>
      <c r="E205" s="62"/>
      <c r="F205" s="62"/>
      <c r="G205" s="61"/>
      <c r="H205" s="61"/>
      <c r="I205" s="61"/>
      <c r="J205" s="36"/>
      <c r="K205" s="36"/>
      <c r="L205" s="36"/>
      <c r="M205" s="36"/>
      <c r="N205" s="36"/>
    </row>
    <row r="206" spans="1:14" s="130" customFormat="1" ht="13.5" customHeight="1">
      <c r="A206" s="140" t="s">
        <v>245</v>
      </c>
      <c r="B206" s="140"/>
      <c r="C206" s="140"/>
      <c r="D206" s="140"/>
    </row>
    <row r="207" spans="1:14" s="130" customFormat="1" ht="13.5" customHeight="1">
      <c r="A207" s="140" t="s">
        <v>238</v>
      </c>
      <c r="B207" s="140"/>
      <c r="C207" s="140"/>
      <c r="D207" s="140"/>
      <c r="E207" s="140"/>
    </row>
    <row r="208" spans="1:14" s="31" customFormat="1" ht="13.5" customHeight="1">
      <c r="A208" s="140" t="s">
        <v>239</v>
      </c>
      <c r="B208" s="140"/>
      <c r="C208" s="130"/>
      <c r="D208" s="130"/>
      <c r="E208" s="130"/>
      <c r="F208" s="130"/>
      <c r="G208" s="130"/>
      <c r="J208" s="36"/>
      <c r="K208" s="36"/>
      <c r="L208" s="36"/>
      <c r="M208" s="36"/>
      <c r="N208" s="36"/>
    </row>
    <row r="209" spans="1:14" s="31" customFormat="1">
      <c r="A209" s="130" t="s">
        <v>240</v>
      </c>
      <c r="B209" s="130"/>
      <c r="C209" s="130"/>
      <c r="D209" s="130"/>
      <c r="E209" s="130"/>
      <c r="F209" s="130"/>
      <c r="G209" s="130"/>
      <c r="H209" s="130"/>
      <c r="J209" s="36"/>
      <c r="K209" s="36"/>
      <c r="L209" s="36"/>
      <c r="M209" s="36"/>
      <c r="N209" s="36"/>
    </row>
    <row r="210" spans="1:14" s="31" customFormat="1">
      <c r="C210" s="59"/>
      <c r="D210" s="59"/>
      <c r="E210" s="59"/>
      <c r="F210" s="59"/>
      <c r="G210" s="59"/>
      <c r="H210" s="59"/>
      <c r="I210" s="59"/>
      <c r="J210" s="36"/>
      <c r="K210" s="36"/>
      <c r="L210" s="36"/>
      <c r="M210" s="36"/>
      <c r="N210" s="36"/>
    </row>
    <row r="211" spans="1:14" s="31" customFormat="1">
      <c r="A211" s="36"/>
      <c r="C211" s="59"/>
      <c r="D211" s="59"/>
      <c r="E211" s="59"/>
      <c r="F211" s="59"/>
      <c r="G211" s="59"/>
      <c r="H211" s="59"/>
      <c r="I211" s="59"/>
      <c r="J211" s="36"/>
      <c r="K211" s="36"/>
      <c r="L211" s="36"/>
      <c r="M211" s="36"/>
      <c r="N211" s="36"/>
    </row>
    <row r="212" spans="1:14" s="31" customFormat="1">
      <c r="A212" s="36"/>
      <c r="B212" s="35"/>
      <c r="C212" s="59"/>
      <c r="D212" s="59"/>
      <c r="E212" s="59"/>
      <c r="F212" s="59"/>
      <c r="G212" s="59"/>
      <c r="H212" s="59"/>
      <c r="I212" s="59"/>
      <c r="J212" s="36"/>
      <c r="K212" s="36"/>
      <c r="L212" s="36"/>
      <c r="M212" s="36"/>
      <c r="N212" s="36"/>
    </row>
    <row r="213" spans="1:14" s="15" customFormat="1">
      <c r="A213" s="4"/>
      <c r="B213" s="35"/>
      <c r="C213" s="59"/>
      <c r="D213" s="59"/>
      <c r="E213" s="59"/>
      <c r="F213" s="59"/>
      <c r="G213" s="59"/>
      <c r="H213" s="59"/>
      <c r="I213" s="59"/>
      <c r="J213" s="4"/>
      <c r="K213" s="4"/>
      <c r="L213" s="4"/>
      <c r="M213" s="4"/>
      <c r="N213" s="4"/>
    </row>
    <row r="214" spans="1:14" s="15" customFormat="1">
      <c r="A214" s="4"/>
      <c r="B214" s="31"/>
      <c r="C214" s="59"/>
      <c r="D214" s="59"/>
      <c r="E214" s="59"/>
      <c r="F214" s="59"/>
      <c r="G214" s="59"/>
      <c r="H214" s="59"/>
      <c r="I214" s="59"/>
      <c r="J214" s="4"/>
      <c r="K214" s="4"/>
      <c r="L214" s="4"/>
      <c r="M214" s="4"/>
      <c r="N214" s="4"/>
    </row>
    <row r="215" spans="1:14" s="31" customFormat="1">
      <c r="C215" s="59"/>
      <c r="D215" s="59"/>
      <c r="E215" s="59"/>
      <c r="F215" s="59"/>
      <c r="G215" s="59"/>
      <c r="H215" s="59"/>
      <c r="I215" s="59"/>
      <c r="J215" s="36"/>
      <c r="K215" s="36"/>
      <c r="L215" s="36"/>
      <c r="M215" s="36"/>
      <c r="N215" s="36"/>
    </row>
    <row r="216" spans="1:14" s="31" customFormat="1">
      <c r="C216" s="59"/>
      <c r="D216" s="59"/>
      <c r="E216" s="59"/>
      <c r="F216" s="59"/>
      <c r="G216" s="59"/>
      <c r="H216" s="59"/>
      <c r="I216" s="59"/>
      <c r="J216" s="36"/>
      <c r="L216" s="36"/>
      <c r="M216" s="36"/>
      <c r="N216" s="36"/>
    </row>
    <row r="217" spans="1:14" s="31" customFormat="1">
      <c r="A217" s="4"/>
      <c r="C217" s="59"/>
      <c r="D217" s="59"/>
      <c r="E217" s="59"/>
      <c r="F217" s="59"/>
      <c r="G217" s="59"/>
      <c r="H217" s="59"/>
      <c r="I217" s="59"/>
      <c r="J217" s="36"/>
      <c r="L217" s="36"/>
      <c r="M217" s="36"/>
      <c r="N217" s="36"/>
    </row>
    <row r="218" spans="1:14" s="31" customFormat="1">
      <c r="A218" s="4"/>
      <c r="C218" s="59"/>
      <c r="D218" s="59"/>
      <c r="E218" s="59"/>
      <c r="F218" s="59"/>
      <c r="G218" s="59"/>
      <c r="H218" s="59"/>
      <c r="I218" s="59"/>
      <c r="J218" s="36"/>
      <c r="K218" s="36"/>
      <c r="L218" s="36"/>
      <c r="M218" s="36"/>
      <c r="N218" s="36"/>
    </row>
    <row r="219" spans="1:14" s="31" customFormat="1">
      <c r="C219" s="59"/>
      <c r="D219" s="59"/>
      <c r="E219" s="59"/>
      <c r="F219" s="59"/>
      <c r="G219" s="59"/>
      <c r="H219" s="59"/>
      <c r="I219" s="59"/>
      <c r="J219" s="36"/>
      <c r="K219" s="36"/>
      <c r="L219" s="36"/>
      <c r="M219" s="36"/>
      <c r="N219" s="36"/>
    </row>
    <row r="220" spans="1:14" s="31" customFormat="1">
      <c r="C220" s="59"/>
      <c r="D220" s="59"/>
      <c r="E220" s="59"/>
      <c r="F220" s="59"/>
      <c r="G220" s="59"/>
      <c r="H220" s="59"/>
      <c r="I220" s="59"/>
      <c r="J220" s="36"/>
      <c r="K220" s="36"/>
      <c r="L220" s="36"/>
      <c r="M220" s="36"/>
      <c r="N220" s="36"/>
    </row>
    <row r="221" spans="1:14" s="31" customFormat="1">
      <c r="C221" s="59"/>
      <c r="D221" s="59"/>
      <c r="E221" s="59"/>
      <c r="F221" s="59"/>
      <c r="G221" s="59"/>
      <c r="H221" s="59"/>
      <c r="I221" s="59"/>
      <c r="J221" s="36"/>
      <c r="K221" s="36"/>
      <c r="L221" s="36"/>
      <c r="M221" s="36"/>
      <c r="N221" s="36"/>
    </row>
    <row r="222" spans="1:14" s="31" customFormat="1">
      <c r="C222" s="59"/>
      <c r="D222" s="59"/>
      <c r="E222" s="59"/>
      <c r="F222" s="59"/>
      <c r="G222" s="59"/>
      <c r="H222" s="59"/>
      <c r="I222" s="59"/>
      <c r="J222" s="36"/>
      <c r="K222" s="36"/>
      <c r="L222" s="36"/>
      <c r="M222" s="36"/>
      <c r="N222" s="36"/>
    </row>
    <row r="223" spans="1:14" s="31" customFormat="1">
      <c r="C223" s="59"/>
      <c r="D223" s="59"/>
      <c r="E223" s="59"/>
      <c r="F223" s="59"/>
      <c r="G223" s="59"/>
      <c r="H223" s="59"/>
      <c r="I223" s="59"/>
      <c r="J223" s="36"/>
      <c r="K223" s="36"/>
      <c r="L223" s="36"/>
      <c r="M223" s="36"/>
      <c r="N223" s="36"/>
    </row>
    <row r="224" spans="1:14" s="59" customFormat="1">
      <c r="A224" s="31"/>
      <c r="B224" s="31"/>
    </row>
    <row r="225" spans="1:9" s="59" customFormat="1">
      <c r="A225" s="31"/>
      <c r="B225" s="31"/>
    </row>
    <row r="226" spans="1:9" s="59" customFormat="1">
      <c r="A226" s="31"/>
      <c r="B226" s="31"/>
    </row>
    <row r="227" spans="1:9" s="59" customFormat="1">
      <c r="A227" s="31"/>
      <c r="B227" s="31"/>
    </row>
    <row r="228" spans="1:9" s="59" customFormat="1">
      <c r="A228" s="31"/>
      <c r="C228"/>
      <c r="D228"/>
      <c r="E228"/>
      <c r="F228"/>
      <c r="G228"/>
      <c r="H228"/>
      <c r="I228"/>
    </row>
    <row r="229" spans="1:9" s="59" customFormat="1">
      <c r="C229"/>
      <c r="D229"/>
      <c r="E229"/>
      <c r="F229"/>
      <c r="G229"/>
      <c r="H229"/>
      <c r="I229"/>
    </row>
    <row r="230" spans="1:9" s="59" customFormat="1">
      <c r="C230"/>
      <c r="D230"/>
      <c r="E230"/>
      <c r="F230"/>
      <c r="G230"/>
      <c r="H230"/>
      <c r="I230"/>
    </row>
    <row r="231" spans="1:9" s="59" customFormat="1">
      <c r="C231"/>
      <c r="D231"/>
      <c r="E231"/>
      <c r="F231"/>
      <c r="G231"/>
      <c r="H231"/>
      <c r="I231"/>
    </row>
    <row r="232" spans="1:9" s="59" customFormat="1">
      <c r="C232"/>
      <c r="D232"/>
      <c r="E232"/>
      <c r="F232"/>
      <c r="G232"/>
      <c r="H232"/>
      <c r="I232"/>
    </row>
    <row r="233" spans="1:9" s="59" customFormat="1">
      <c r="C233"/>
      <c r="D233"/>
      <c r="E233"/>
      <c r="F233"/>
      <c r="G233"/>
      <c r="H233"/>
      <c r="I233"/>
    </row>
    <row r="234" spans="1:9" s="59" customFormat="1">
      <c r="C234"/>
      <c r="D234"/>
      <c r="E234"/>
      <c r="F234"/>
      <c r="G234"/>
      <c r="H234"/>
      <c r="I234"/>
    </row>
    <row r="235" spans="1:9" s="59" customFormat="1">
      <c r="C235"/>
      <c r="D235"/>
      <c r="E235"/>
      <c r="F235"/>
      <c r="G235"/>
      <c r="H235"/>
      <c r="I235"/>
    </row>
    <row r="236" spans="1:9" s="59" customFormat="1">
      <c r="C236"/>
      <c r="D236"/>
      <c r="E236"/>
      <c r="F236"/>
      <c r="G236"/>
      <c r="H236"/>
      <c r="I236"/>
    </row>
    <row r="237" spans="1:9" s="59" customFormat="1">
      <c r="C237"/>
      <c r="D237"/>
      <c r="E237"/>
      <c r="F237"/>
      <c r="G237"/>
      <c r="H237"/>
      <c r="I237"/>
    </row>
    <row r="238" spans="1:9" s="59" customFormat="1">
      <c r="C238"/>
      <c r="D238"/>
      <c r="E238"/>
      <c r="F238"/>
      <c r="G238"/>
      <c r="H238"/>
      <c r="I238"/>
    </row>
    <row r="239" spans="1:9" s="59" customFormat="1">
      <c r="C239"/>
      <c r="D239"/>
      <c r="E239"/>
      <c r="F239"/>
      <c r="G239"/>
      <c r="H239"/>
      <c r="I239"/>
    </row>
    <row r="240" spans="1:9" s="59" customFormat="1">
      <c r="C240"/>
      <c r="D240"/>
      <c r="E240"/>
      <c r="F240"/>
      <c r="G240"/>
      <c r="H240"/>
      <c r="I240"/>
    </row>
    <row r="241" spans="1:9" s="59" customFormat="1">
      <c r="C241"/>
      <c r="D241"/>
      <c r="E241"/>
      <c r="F241"/>
      <c r="G241"/>
      <c r="H241"/>
      <c r="I241"/>
    </row>
    <row r="242" spans="1:9" s="59" customFormat="1">
      <c r="C242"/>
      <c r="D242"/>
      <c r="E242"/>
      <c r="F242"/>
      <c r="G242"/>
      <c r="H242"/>
      <c r="I242"/>
    </row>
    <row r="243" spans="1:9" s="59" customFormat="1">
      <c r="C243"/>
      <c r="D243"/>
      <c r="E243"/>
      <c r="F243"/>
      <c r="G243"/>
      <c r="H243"/>
      <c r="I243"/>
    </row>
    <row r="244" spans="1:9" s="59" customFormat="1">
      <c r="C244"/>
      <c r="D244"/>
      <c r="E244"/>
      <c r="F244"/>
      <c r="G244"/>
      <c r="H244"/>
      <c r="I244"/>
    </row>
    <row r="245" spans="1:9" s="59" customFormat="1">
      <c r="C245"/>
      <c r="D245"/>
      <c r="E245"/>
      <c r="F245"/>
      <c r="G245"/>
      <c r="H245"/>
      <c r="I245"/>
    </row>
    <row r="246" spans="1:9" s="59" customFormat="1">
      <c r="C246"/>
      <c r="D246"/>
      <c r="E246"/>
      <c r="F246"/>
      <c r="G246"/>
      <c r="H246"/>
      <c r="I246"/>
    </row>
    <row r="247" spans="1:9" s="59" customFormat="1">
      <c r="C247"/>
      <c r="D247"/>
      <c r="E247"/>
      <c r="F247"/>
      <c r="G247"/>
      <c r="H247"/>
      <c r="I247"/>
    </row>
    <row r="248" spans="1:9" s="59" customFormat="1">
      <c r="C248"/>
      <c r="D248"/>
      <c r="E248"/>
      <c r="F248"/>
      <c r="G248"/>
      <c r="H248"/>
      <c r="I248"/>
    </row>
    <row r="249" spans="1:9" s="59" customFormat="1">
      <c r="C249"/>
      <c r="D249"/>
      <c r="E249"/>
      <c r="F249"/>
      <c r="G249"/>
      <c r="H249"/>
      <c r="I249"/>
    </row>
    <row r="250" spans="1:9">
      <c r="A250" s="59"/>
      <c r="B250" s="59"/>
    </row>
    <row r="251" spans="1:9">
      <c r="A251" s="59"/>
      <c r="B251" s="59"/>
    </row>
    <row r="252" spans="1:9">
      <c r="A252" s="59"/>
      <c r="B252" s="59"/>
    </row>
    <row r="253" spans="1:9">
      <c r="A253" s="59"/>
      <c r="B253" s="59"/>
    </row>
    <row r="254" spans="1:9">
      <c r="A254" s="59"/>
    </row>
  </sheetData>
  <mergeCells count="87">
    <mergeCell ref="C155:F155"/>
    <mergeCell ref="D151:F151"/>
    <mergeCell ref="D152:F152"/>
    <mergeCell ref="D153:F153"/>
    <mergeCell ref="D154:F154"/>
    <mergeCell ref="C127:F127"/>
    <mergeCell ref="D128:F128"/>
    <mergeCell ref="D132:F132"/>
    <mergeCell ref="D133:F133"/>
    <mergeCell ref="D142:F142"/>
    <mergeCell ref="D82:F82"/>
    <mergeCell ref="D81:F81"/>
    <mergeCell ref="D93:F93"/>
    <mergeCell ref="C144:F144"/>
    <mergeCell ref="D98:F98"/>
    <mergeCell ref="C100:F100"/>
    <mergeCell ref="C109:F109"/>
    <mergeCell ref="D102:F102"/>
    <mergeCell ref="C105:F105"/>
    <mergeCell ref="C114:F114"/>
    <mergeCell ref="D119:F119"/>
    <mergeCell ref="D120:F120"/>
    <mergeCell ref="C123:F123"/>
    <mergeCell ref="D124:F124"/>
    <mergeCell ref="D110:F110"/>
    <mergeCell ref="D112:F112"/>
    <mergeCell ref="C34:F34"/>
    <mergeCell ref="C38:F38"/>
    <mergeCell ref="C49:F49"/>
    <mergeCell ref="C89:F89"/>
    <mergeCell ref="D50:F50"/>
    <mergeCell ref="D42:F42"/>
    <mergeCell ref="D43:F43"/>
    <mergeCell ref="D41:F41"/>
    <mergeCell ref="C62:F62"/>
    <mergeCell ref="D45:F45"/>
    <mergeCell ref="D47:F47"/>
    <mergeCell ref="D44:F44"/>
    <mergeCell ref="D40:F40"/>
    <mergeCell ref="C52:F52"/>
    <mergeCell ref="D53:F53"/>
    <mergeCell ref="C77:F77"/>
    <mergeCell ref="D143:F143"/>
    <mergeCell ref="D149:F149"/>
    <mergeCell ref="D148:F148"/>
    <mergeCell ref="D147:F147"/>
    <mergeCell ref="D36:F36"/>
    <mergeCell ref="D90:F90"/>
    <mergeCell ref="D91:F91"/>
    <mergeCell ref="D64:F64"/>
    <mergeCell ref="D78:F78"/>
    <mergeCell ref="D79:F79"/>
    <mergeCell ref="D80:F80"/>
    <mergeCell ref="D65:F65"/>
    <mergeCell ref="D66:F66"/>
    <mergeCell ref="D67:F67"/>
    <mergeCell ref="D68:F68"/>
    <mergeCell ref="C92:F92"/>
    <mergeCell ref="D94:F94"/>
    <mergeCell ref="D111:F111"/>
    <mergeCell ref="D101:F101"/>
    <mergeCell ref="D99:F99"/>
    <mergeCell ref="D106:F106"/>
    <mergeCell ref="D95:F95"/>
    <mergeCell ref="C97:F97"/>
    <mergeCell ref="A12:I12"/>
    <mergeCell ref="B14:I14"/>
    <mergeCell ref="D22:F22"/>
    <mergeCell ref="D24:F24"/>
    <mergeCell ref="D23:F23"/>
    <mergeCell ref="D21:F21"/>
    <mergeCell ref="A208:B208"/>
    <mergeCell ref="D19:F19"/>
    <mergeCell ref="A207:E207"/>
    <mergeCell ref="A206:D206"/>
    <mergeCell ref="A202:I202"/>
    <mergeCell ref="A200:H200"/>
    <mergeCell ref="A203:XFD203"/>
    <mergeCell ref="C55:F55"/>
    <mergeCell ref="D129:F129"/>
    <mergeCell ref="D145:F145"/>
    <mergeCell ref="D146:F146"/>
    <mergeCell ref="C131:F131"/>
    <mergeCell ref="D130:F130"/>
    <mergeCell ref="C141:F141"/>
    <mergeCell ref="C150:F150"/>
    <mergeCell ref="C63:F63"/>
  </mergeCells>
  <phoneticPr fontId="3" type="noConversion"/>
  <pageMargins left="0.23622047244094491" right="0.23622047244094491" top="0.25" bottom="0.21" header="0.23" footer="0.1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Razvojni programi 2020.-2022.</vt:lpstr>
    </vt:vector>
  </TitlesOfParts>
  <Company>Općina Konjščina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brankoc</dc:creator>
  <cp:lastModifiedBy>URED-PC</cp:lastModifiedBy>
  <cp:lastPrinted>2020-12-31T08:14:01Z</cp:lastPrinted>
  <dcterms:created xsi:type="dcterms:W3CDTF">2012-12-15T11:43:11Z</dcterms:created>
  <dcterms:modified xsi:type="dcterms:W3CDTF">2020-12-31T08:17:36Z</dcterms:modified>
</cp:coreProperties>
</file>