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REBPOM" sheetId="1" r:id="rId1"/>
  </sheets>
  <definedNames>
    <definedName name="_xlnm.Database">REBPOM!$A$4:$F$77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2"/>
  <c r="F42"/>
  <c r="G39"/>
  <c r="F39"/>
  <c r="G38"/>
  <c r="F38"/>
  <c r="G37"/>
  <c r="F37"/>
  <c r="G36"/>
  <c r="F36"/>
  <c r="G35"/>
  <c r="F35"/>
  <c r="G34"/>
  <c r="F34"/>
  <c r="F33"/>
  <c r="F32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E9"/>
  <c r="F9" s="1"/>
  <c r="G8"/>
  <c r="F8"/>
  <c r="G9" l="1"/>
</calcChain>
</file>

<file path=xl/sharedStrings.xml><?xml version="1.0" encoding="utf-8"?>
<sst xmlns="http://schemas.openxmlformats.org/spreadsheetml/2006/main" count="135" uniqueCount="131">
  <si>
    <t>OPĆINA MIHOVLJAN</t>
  </si>
  <si>
    <t>II. IZMJENA I DOPUNA PRORAČUNA ZA 2021.GODINU  -EKONOMSKA KLASIFIKACIJA</t>
  </si>
  <si>
    <t>RAČUN</t>
  </si>
  <si>
    <t>OPIS RAČUNA</t>
  </si>
  <si>
    <t>IZVORNI PLAN</t>
  </si>
  <si>
    <t xml:space="preserve">I.IZMJENE I DOPUNE </t>
  </si>
  <si>
    <t>II. IZMJENE I DOPUNE</t>
  </si>
  <si>
    <t>RAZLIKA</t>
  </si>
  <si>
    <t>INDEX</t>
  </si>
  <si>
    <t>4</t>
  </si>
  <si>
    <t>5</t>
  </si>
  <si>
    <t>4/3</t>
  </si>
  <si>
    <t xml:space="preserve">SVEUKUPNO PRIHODI I PRIMICI (6+7+8+9) </t>
  </si>
  <si>
    <t xml:space="preserve">SVEUKUPNO PRIHODI I PRIMICI (6+7+8) </t>
  </si>
  <si>
    <t>6</t>
  </si>
  <si>
    <t>PRIHODI POSLOVANJA</t>
  </si>
  <si>
    <t>61</t>
  </si>
  <si>
    <t>PRIHODI OD POREZA</t>
  </si>
  <si>
    <t>611</t>
  </si>
  <si>
    <t xml:space="preserve">Porez na dohodak </t>
  </si>
  <si>
    <t>613</t>
  </si>
  <si>
    <t xml:space="preserve">Porez na imovinu </t>
  </si>
  <si>
    <t>614</t>
  </si>
  <si>
    <t xml:space="preserve">Porez na robe i usluge </t>
  </si>
  <si>
    <t>63</t>
  </si>
  <si>
    <t>POMOĆI IZ INOZEMSTVA I OD SUBJEKATA UNUTAR OPĆEG PRORAČUNA</t>
  </si>
  <si>
    <t>633</t>
  </si>
  <si>
    <t xml:space="preserve">Potpore iz proračuna </t>
  </si>
  <si>
    <t>634</t>
  </si>
  <si>
    <t xml:space="preserve">Pomoći od ostalih subjekata unutar općeg proračuna </t>
  </si>
  <si>
    <t>638</t>
  </si>
  <si>
    <t xml:space="preserve">Pomoći temeljem prijenosa EU sredstava </t>
  </si>
  <si>
    <t>64</t>
  </si>
  <si>
    <t>PRIHODI OD IMOVINE</t>
  </si>
  <si>
    <t>641</t>
  </si>
  <si>
    <t xml:space="preserve">Prihod od financijske imovine </t>
  </si>
  <si>
    <t>642</t>
  </si>
  <si>
    <t xml:space="preserve">Prihod od nefinancijske imovine </t>
  </si>
  <si>
    <t>65</t>
  </si>
  <si>
    <t>PRIHODI OD PRODAJE ROBA I USLUGA</t>
  </si>
  <si>
    <t>651</t>
  </si>
  <si>
    <t xml:space="preserve">Upravne (upravne) pristojbe </t>
  </si>
  <si>
    <t>652</t>
  </si>
  <si>
    <t xml:space="preserve">Prihodi po posebnim propisima </t>
  </si>
  <si>
    <t>653</t>
  </si>
  <si>
    <t xml:space="preserve">Komunalne naknade i doprinosi </t>
  </si>
  <si>
    <t>66</t>
  </si>
  <si>
    <t>OSTALI PRIHODI</t>
  </si>
  <si>
    <t>661</t>
  </si>
  <si>
    <t xml:space="preserve">Prihodi od pruženih usluga </t>
  </si>
  <si>
    <t>68</t>
  </si>
  <si>
    <t>KAZNE,UPRAVNE MJERE I OSTALI PRIHODI</t>
  </si>
  <si>
    <t>681</t>
  </si>
  <si>
    <t xml:space="preserve">Kazne i upravne mjere </t>
  </si>
  <si>
    <t xml:space="preserve">PRIHOD OD PRODAJE NEFINANCIJSKE IMOVINE </t>
  </si>
  <si>
    <t xml:space="preserve">Prihod  od građevinske imovine </t>
  </si>
  <si>
    <t>8</t>
  </si>
  <si>
    <t>PRIMICI OD ZAUŽIVANJA</t>
  </si>
  <si>
    <t>84</t>
  </si>
  <si>
    <t>PRIMICI OD ZADUŽIVANJA</t>
  </si>
  <si>
    <t>842</t>
  </si>
  <si>
    <t xml:space="preserve">Prihodi od kredita </t>
  </si>
  <si>
    <t xml:space="preserve">RASPOLOŽIVA SREDSTVA IZ PRETHODNIH GODINA </t>
  </si>
  <si>
    <t xml:space="preserve">Višak prihoda </t>
  </si>
  <si>
    <t xml:space="preserve">SVEUKUPNO IZDACI (3+4+5) </t>
  </si>
  <si>
    <t>3</t>
  </si>
  <si>
    <t>RASHODI POSLOVANJA</t>
  </si>
  <si>
    <t>31</t>
  </si>
  <si>
    <t>RASHODI ZA ZAPOSLENE</t>
  </si>
  <si>
    <t>311</t>
  </si>
  <si>
    <t xml:space="preserve">Plaće </t>
  </si>
  <si>
    <t>312</t>
  </si>
  <si>
    <t>313</t>
  </si>
  <si>
    <t xml:space="preserve">Doprinosi za plaću </t>
  </si>
  <si>
    <t>32</t>
  </si>
  <si>
    <t>MATERIJALNI RASHODI</t>
  </si>
  <si>
    <t>321</t>
  </si>
  <si>
    <t xml:space="preserve">Naknade troškova zaposlenima </t>
  </si>
  <si>
    <t>322</t>
  </si>
  <si>
    <t xml:space="preserve">Rashodi za materijal i energiju </t>
  </si>
  <si>
    <t>323</t>
  </si>
  <si>
    <t xml:space="preserve">Rashodi za usluge </t>
  </si>
  <si>
    <t>324</t>
  </si>
  <si>
    <t xml:space="preserve">Naknade troškova osobama izvan radnog odnosa </t>
  </si>
  <si>
    <t>329</t>
  </si>
  <si>
    <t xml:space="preserve">Ostali nespomenuti rashodi poslovanja </t>
  </si>
  <si>
    <t>34</t>
  </si>
  <si>
    <t>FINANCIJSKI RASHODI</t>
  </si>
  <si>
    <t>342</t>
  </si>
  <si>
    <t xml:space="preserve">Kamate za primljene zajmove </t>
  </si>
  <si>
    <t>343</t>
  </si>
  <si>
    <t xml:space="preserve">Ostali financijski rashodi </t>
  </si>
  <si>
    <t>35</t>
  </si>
  <si>
    <t>SUBVENCIJE</t>
  </si>
  <si>
    <t>352</t>
  </si>
  <si>
    <t xml:space="preserve">Subvencije </t>
  </si>
  <si>
    <t>36</t>
  </si>
  <si>
    <t>POTPORE</t>
  </si>
  <si>
    <t>363</t>
  </si>
  <si>
    <t xml:space="preserve">Potpore unutar opće države </t>
  </si>
  <si>
    <t>37</t>
  </si>
  <si>
    <t>NAKNADE GRAĐANIMA I KUĆANSTVIMA</t>
  </si>
  <si>
    <t>372</t>
  </si>
  <si>
    <t xml:space="preserve">Naknade građanima i kučanstvima </t>
  </si>
  <si>
    <t>38</t>
  </si>
  <si>
    <t>DONACIJE I OSTALI RASHODI</t>
  </si>
  <si>
    <t>381</t>
  </si>
  <si>
    <t xml:space="preserve">Tekuće donacije </t>
  </si>
  <si>
    <t>Kazne, penali i naknade štete</t>
  </si>
  <si>
    <t>385</t>
  </si>
  <si>
    <t xml:space="preserve">Izvanredni rashodi </t>
  </si>
  <si>
    <t>386</t>
  </si>
  <si>
    <t xml:space="preserve">Kapitalne pomoći </t>
  </si>
  <si>
    <t>RASHODI ZA NABAVU NEFINANCIJSKE IMOVINE</t>
  </si>
  <si>
    <t>41</t>
  </si>
  <si>
    <t>RASHODI ZA NABAVU NEPROIZVODNE IMOVINE</t>
  </si>
  <si>
    <t>411</t>
  </si>
  <si>
    <t xml:space="preserve">Materijalna imovina </t>
  </si>
  <si>
    <t>412</t>
  </si>
  <si>
    <t xml:space="preserve">Nematerijalna imovina </t>
  </si>
  <si>
    <t>42</t>
  </si>
  <si>
    <t>RASHODI ZA NABAVU PROIZVEDENE DUGOTRAJNE IMOVINE</t>
  </si>
  <si>
    <t>421</t>
  </si>
  <si>
    <t xml:space="preserve">Građevinski objekti </t>
  </si>
  <si>
    <t>422</t>
  </si>
  <si>
    <t xml:space="preserve">Oprema </t>
  </si>
  <si>
    <t>IZDACI ZA FINANCIJSKU IMOVINU I OTPLATE KREDITA</t>
  </si>
  <si>
    <t>54</t>
  </si>
  <si>
    <t>IZDACI ZA OTPLATU GLAVNICE PRIMLJENIH KREDITA</t>
  </si>
  <si>
    <t xml:space="preserve">Otplata glavnice kredita </t>
  </si>
  <si>
    <t xml:space="preserve">Ostal rashodi za zaposlene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</si>
</sst>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1" fontId="2" fillId="0" borderId="0" xfId="0" applyNumberFormat="1" applyFont="1"/>
    <xf numFmtId="1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2" fontId="4" fillId="0" borderId="0" xfId="0" applyNumberFormat="1" applyFont="1"/>
    <xf numFmtId="0" fontId="2" fillId="0" borderId="0" xfId="0" applyFont="1"/>
    <xf numFmtId="4" fontId="1" fillId="0" borderId="0" xfId="0" applyNumberFormat="1" applyFont="1"/>
    <xf numFmtId="1" fontId="0" fillId="0" borderId="0" xfId="0" applyNumberFormat="1" applyFont="1"/>
    <xf numFmtId="0" fontId="0" fillId="0" borderId="0" xfId="0" applyFont="1"/>
    <xf numFmtId="1" fontId="2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topLeftCell="A31" zoomScale="80" zoomScaleNormal="80" workbookViewId="0">
      <selection activeCell="B54" sqref="B54"/>
    </sheetView>
  </sheetViews>
  <sheetFormatPr defaultRowHeight="15"/>
  <cols>
    <col min="1" max="1" width="12.7109375" style="1" customWidth="1"/>
    <col min="2" max="2" width="60.7109375" style="1" customWidth="1"/>
    <col min="3" max="4" width="12.7109375" style="2" customWidth="1"/>
    <col min="5" max="5" width="13" style="3" customWidth="1"/>
    <col min="6" max="6" width="13" style="2" customWidth="1"/>
    <col min="7" max="7" width="9.5703125" style="2" customWidth="1"/>
    <col min="8" max="1025" width="8.5703125" customWidth="1"/>
  </cols>
  <sheetData>
    <row r="1" spans="1:7">
      <c r="B1" s="4" t="s">
        <v>0</v>
      </c>
    </row>
    <row r="3" spans="1:7">
      <c r="B3" s="4" t="s">
        <v>1</v>
      </c>
    </row>
    <row r="5" spans="1:7" s="9" customFormat="1" ht="30">
      <c r="A5" s="5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  <c r="G5" s="6" t="s">
        <v>8</v>
      </c>
    </row>
    <row r="6" spans="1:7" s="12" customFormat="1">
      <c r="A6" s="10"/>
      <c r="B6" s="10">
        <v>1</v>
      </c>
      <c r="C6" s="10">
        <v>2</v>
      </c>
      <c r="D6" s="10">
        <v>3</v>
      </c>
      <c r="E6" s="11" t="s">
        <v>9</v>
      </c>
      <c r="F6" s="10" t="s">
        <v>10</v>
      </c>
      <c r="G6" s="10" t="s">
        <v>11</v>
      </c>
    </row>
    <row r="7" spans="1:7" s="12" customFormat="1">
      <c r="A7" s="10"/>
      <c r="B7" s="10"/>
      <c r="C7" s="10"/>
      <c r="D7" s="10"/>
      <c r="E7" s="11"/>
      <c r="F7" s="10"/>
      <c r="G7" s="13"/>
    </row>
    <row r="8" spans="1:7" s="17" customFormat="1">
      <c r="A8" s="4"/>
      <c r="B8" s="4" t="s">
        <v>12</v>
      </c>
      <c r="C8" s="14">
        <v>13340000</v>
      </c>
      <c r="D8" s="14">
        <v>13990000</v>
      </c>
      <c r="E8" s="14">
        <v>13500000</v>
      </c>
      <c r="F8" s="15">
        <f>E8-D8</f>
        <v>-490000</v>
      </c>
      <c r="G8" s="16">
        <f>E8/D8</f>
        <v>0.96497498213009292</v>
      </c>
    </row>
    <row r="9" spans="1:7" s="17" customFormat="1">
      <c r="A9" s="4"/>
      <c r="B9" s="4" t="s">
        <v>13</v>
      </c>
      <c r="C9" s="14">
        <v>12640000</v>
      </c>
      <c r="D9" s="14">
        <v>12783211.9</v>
      </c>
      <c r="E9" s="14">
        <f>SUM(E11,E31,E34)</f>
        <v>12293211.899999999</v>
      </c>
      <c r="F9" s="15">
        <f>E9-D9</f>
        <v>-490000.00000000186</v>
      </c>
      <c r="G9" s="16">
        <f>E9/D9</f>
        <v>0.96166847551044654</v>
      </c>
    </row>
    <row r="10" spans="1:7">
      <c r="C10" s="18"/>
      <c r="D10" s="18"/>
      <c r="E10" s="18"/>
      <c r="F10" s="15"/>
      <c r="G10" s="3"/>
    </row>
    <row r="11" spans="1:7" s="17" customFormat="1">
      <c r="A11" s="4" t="s">
        <v>14</v>
      </c>
      <c r="B11" s="4" t="s">
        <v>15</v>
      </c>
      <c r="C11" s="15">
        <v>7683731.3600000003</v>
      </c>
      <c r="D11" s="15">
        <v>7826943.2599999998</v>
      </c>
      <c r="E11" s="15">
        <v>7096943.2599999998</v>
      </c>
      <c r="F11" s="15">
        <f t="shared" ref="F11:F39" si="0">E11-D11</f>
        <v>-730000</v>
      </c>
      <c r="G11" s="16">
        <f t="shared" ref="G11:G30" si="1">E11/D11</f>
        <v>0.90673242723877878</v>
      </c>
    </row>
    <row r="12" spans="1:7" s="20" customFormat="1">
      <c r="A12" s="19" t="s">
        <v>16</v>
      </c>
      <c r="B12" s="19" t="s">
        <v>17</v>
      </c>
      <c r="C12" s="18">
        <v>3913400</v>
      </c>
      <c r="D12" s="18">
        <v>2408500</v>
      </c>
      <c r="E12" s="18">
        <v>2068500</v>
      </c>
      <c r="F12" s="18">
        <f t="shared" si="0"/>
        <v>-340000</v>
      </c>
      <c r="G12" s="3">
        <f t="shared" si="1"/>
        <v>0.85883329873365166</v>
      </c>
    </row>
    <row r="13" spans="1:7" s="20" customFormat="1">
      <c r="A13" s="19" t="s">
        <v>18</v>
      </c>
      <c r="B13" s="19" t="s">
        <v>19</v>
      </c>
      <c r="C13" s="18">
        <v>3717100</v>
      </c>
      <c r="D13" s="18">
        <v>2267100</v>
      </c>
      <c r="E13" s="18">
        <v>1927100</v>
      </c>
      <c r="F13" s="18">
        <f t="shared" si="0"/>
        <v>-340000</v>
      </c>
      <c r="G13" s="3">
        <f t="shared" si="1"/>
        <v>0.85002867098936963</v>
      </c>
    </row>
    <row r="14" spans="1:7" s="20" customFormat="1">
      <c r="A14" s="19" t="s">
        <v>20</v>
      </c>
      <c r="B14" s="19" t="s">
        <v>21</v>
      </c>
      <c r="C14" s="18">
        <v>181300</v>
      </c>
      <c r="D14" s="18">
        <v>131400</v>
      </c>
      <c r="E14" s="18">
        <v>131400</v>
      </c>
      <c r="F14" s="18">
        <f t="shared" si="0"/>
        <v>0</v>
      </c>
      <c r="G14" s="3">
        <f t="shared" si="1"/>
        <v>1</v>
      </c>
    </row>
    <row r="15" spans="1:7" s="20" customFormat="1">
      <c r="A15" s="19" t="s">
        <v>22</v>
      </c>
      <c r="B15" s="19" t="s">
        <v>23</v>
      </c>
      <c r="C15" s="18">
        <v>15000</v>
      </c>
      <c r="D15" s="18">
        <v>10000</v>
      </c>
      <c r="E15" s="18">
        <v>10000</v>
      </c>
      <c r="F15" s="18">
        <f t="shared" si="0"/>
        <v>0</v>
      </c>
      <c r="G15" s="3">
        <f t="shared" si="1"/>
        <v>1</v>
      </c>
    </row>
    <row r="16" spans="1:7" s="20" customFormat="1">
      <c r="A16" s="19" t="s">
        <v>24</v>
      </c>
      <c r="B16" s="19" t="s">
        <v>25</v>
      </c>
      <c r="C16" s="18">
        <v>2821000</v>
      </c>
      <c r="D16" s="18">
        <v>4555293.25</v>
      </c>
      <c r="E16" s="18">
        <v>4106633.15</v>
      </c>
      <c r="F16" s="18">
        <f t="shared" si="0"/>
        <v>-448660.10000000009</v>
      </c>
      <c r="G16" s="3">
        <f t="shared" si="1"/>
        <v>0.90150796548608592</v>
      </c>
    </row>
    <row r="17" spans="1:7" s="20" customFormat="1">
      <c r="A17" s="19" t="s">
        <v>26</v>
      </c>
      <c r="B17" s="19" t="s">
        <v>27</v>
      </c>
      <c r="C17" s="18">
        <v>2788000</v>
      </c>
      <c r="D17" s="18">
        <v>2750000</v>
      </c>
      <c r="E17" s="18">
        <v>2299139.9</v>
      </c>
      <c r="F17" s="18">
        <f t="shared" si="0"/>
        <v>-450860.10000000009</v>
      </c>
      <c r="G17" s="3">
        <f t="shared" si="1"/>
        <v>0.83605087272727274</v>
      </c>
    </row>
    <row r="18" spans="1:7" s="20" customFormat="1">
      <c r="A18" s="19" t="s">
        <v>28</v>
      </c>
      <c r="B18" s="19" t="s">
        <v>29</v>
      </c>
      <c r="C18" s="18">
        <v>33000</v>
      </c>
      <c r="D18" s="18">
        <v>1000</v>
      </c>
      <c r="E18" s="18">
        <v>0</v>
      </c>
      <c r="F18" s="18">
        <f t="shared" si="0"/>
        <v>-1000</v>
      </c>
      <c r="G18" s="3">
        <f t="shared" si="1"/>
        <v>0</v>
      </c>
    </row>
    <row r="19" spans="1:7" s="20" customFormat="1">
      <c r="A19" s="19" t="s">
        <v>30</v>
      </c>
      <c r="B19" s="19" t="s">
        <v>31</v>
      </c>
      <c r="C19" s="18">
        <v>0</v>
      </c>
      <c r="D19" s="18">
        <v>1804293.25</v>
      </c>
      <c r="E19" s="18">
        <v>1804293.25</v>
      </c>
      <c r="F19" s="18">
        <f t="shared" si="0"/>
        <v>0</v>
      </c>
      <c r="G19" s="3">
        <f t="shared" si="1"/>
        <v>1</v>
      </c>
    </row>
    <row r="20" spans="1:7" s="20" customFormat="1">
      <c r="A20" s="19" t="s">
        <v>32</v>
      </c>
      <c r="B20" s="19" t="s">
        <v>33</v>
      </c>
      <c r="C20" s="18">
        <v>177500</v>
      </c>
      <c r="D20" s="18">
        <v>172500</v>
      </c>
      <c r="E20" s="18">
        <v>172500</v>
      </c>
      <c r="F20" s="18">
        <f t="shared" si="0"/>
        <v>0</v>
      </c>
      <c r="G20" s="3">
        <f t="shared" si="1"/>
        <v>1</v>
      </c>
    </row>
    <row r="21" spans="1:7" s="20" customFormat="1">
      <c r="A21" s="19" t="s">
        <v>34</v>
      </c>
      <c r="B21" s="19" t="s">
        <v>35</v>
      </c>
      <c r="C21" s="18">
        <v>500</v>
      </c>
      <c r="D21" s="18">
        <v>500</v>
      </c>
      <c r="E21" s="18">
        <v>500</v>
      </c>
      <c r="F21" s="18">
        <f t="shared" si="0"/>
        <v>0</v>
      </c>
      <c r="G21" s="3">
        <f t="shared" si="1"/>
        <v>1</v>
      </c>
    </row>
    <row r="22" spans="1:7" s="20" customFormat="1">
      <c r="A22" s="19" t="s">
        <v>36</v>
      </c>
      <c r="B22" s="19" t="s">
        <v>37</v>
      </c>
      <c r="C22" s="18">
        <v>177000</v>
      </c>
      <c r="D22" s="18">
        <v>172000</v>
      </c>
      <c r="E22" s="18">
        <v>172000</v>
      </c>
      <c r="F22" s="18">
        <f t="shared" si="0"/>
        <v>0</v>
      </c>
      <c r="G22" s="3">
        <f t="shared" si="1"/>
        <v>1</v>
      </c>
    </row>
    <row r="23" spans="1:7" s="20" customFormat="1">
      <c r="A23" s="19" t="s">
        <v>38</v>
      </c>
      <c r="B23" s="19" t="s">
        <v>39</v>
      </c>
      <c r="C23" s="18">
        <v>591831.36</v>
      </c>
      <c r="D23" s="18">
        <v>580650.01</v>
      </c>
      <c r="E23" s="18">
        <v>640310.11</v>
      </c>
      <c r="F23" s="18">
        <f t="shared" si="0"/>
        <v>59660.099999999977</v>
      </c>
      <c r="G23" s="3">
        <f t="shared" si="1"/>
        <v>1.1027470920047</v>
      </c>
    </row>
    <row r="24" spans="1:7" s="20" customFormat="1">
      <c r="A24" s="19" t="s">
        <v>40</v>
      </c>
      <c r="B24" s="19" t="s">
        <v>41</v>
      </c>
      <c r="C24" s="18">
        <v>242000</v>
      </c>
      <c r="D24" s="18">
        <v>242000</v>
      </c>
      <c r="E24" s="18">
        <v>242000</v>
      </c>
      <c r="F24" s="18">
        <f t="shared" si="0"/>
        <v>0</v>
      </c>
      <c r="G24" s="3">
        <f t="shared" si="1"/>
        <v>1</v>
      </c>
    </row>
    <row r="25" spans="1:7" s="20" customFormat="1">
      <c r="A25" s="19" t="s">
        <v>42</v>
      </c>
      <c r="B25" s="19" t="s">
        <v>43</v>
      </c>
      <c r="C25" s="18">
        <v>89831.360000000001</v>
      </c>
      <c r="D25" s="18">
        <v>72650.009999999995</v>
      </c>
      <c r="E25" s="18">
        <v>153310.10999999999</v>
      </c>
      <c r="F25" s="18">
        <f t="shared" si="0"/>
        <v>80660.099999999991</v>
      </c>
      <c r="G25" s="3">
        <f t="shared" si="1"/>
        <v>2.1102558692008437</v>
      </c>
    </row>
    <row r="26" spans="1:7" s="20" customFormat="1">
      <c r="A26" s="19" t="s">
        <v>44</v>
      </c>
      <c r="B26" s="19" t="s">
        <v>45</v>
      </c>
      <c r="C26" s="18">
        <v>260000</v>
      </c>
      <c r="D26" s="18">
        <v>250000</v>
      </c>
      <c r="E26" s="18">
        <v>245000</v>
      </c>
      <c r="F26" s="18">
        <f t="shared" si="0"/>
        <v>-5000</v>
      </c>
      <c r="G26" s="3">
        <f t="shared" si="1"/>
        <v>0.98</v>
      </c>
    </row>
    <row r="27" spans="1:7" s="20" customFormat="1">
      <c r="A27" s="19" t="s">
        <v>46</v>
      </c>
      <c r="B27" s="19" t="s">
        <v>47</v>
      </c>
      <c r="C27" s="18">
        <v>168000</v>
      </c>
      <c r="D27" s="18">
        <v>98000</v>
      </c>
      <c r="E27" s="18">
        <v>97000</v>
      </c>
      <c r="F27" s="18">
        <f t="shared" si="0"/>
        <v>-1000</v>
      </c>
      <c r="G27" s="3">
        <f t="shared" si="1"/>
        <v>0.98979591836734693</v>
      </c>
    </row>
    <row r="28" spans="1:7" s="20" customFormat="1">
      <c r="A28" s="19" t="s">
        <v>48</v>
      </c>
      <c r="B28" s="19" t="s">
        <v>49</v>
      </c>
      <c r="C28" s="18">
        <v>168000</v>
      </c>
      <c r="D28" s="18">
        <v>98000</v>
      </c>
      <c r="E28" s="18">
        <v>97000</v>
      </c>
      <c r="F28" s="18">
        <f t="shared" si="0"/>
        <v>-1000</v>
      </c>
      <c r="G28" s="3">
        <f t="shared" si="1"/>
        <v>0.98979591836734693</v>
      </c>
    </row>
    <row r="29" spans="1:7" s="20" customFormat="1">
      <c r="A29" s="19" t="s">
        <v>50</v>
      </c>
      <c r="B29" s="19" t="s">
        <v>51</v>
      </c>
      <c r="C29" s="18">
        <v>12000</v>
      </c>
      <c r="D29" s="18">
        <v>12000</v>
      </c>
      <c r="E29" s="18">
        <v>12000</v>
      </c>
      <c r="F29" s="18">
        <f t="shared" si="0"/>
        <v>0</v>
      </c>
      <c r="G29" s="3">
        <f t="shared" si="1"/>
        <v>1</v>
      </c>
    </row>
    <row r="30" spans="1:7" s="20" customFormat="1">
      <c r="A30" s="19" t="s">
        <v>52</v>
      </c>
      <c r="B30" s="19" t="s">
        <v>53</v>
      </c>
      <c r="C30" s="18">
        <v>12000</v>
      </c>
      <c r="D30" s="18">
        <v>12000</v>
      </c>
      <c r="E30" s="18">
        <v>12000</v>
      </c>
      <c r="F30" s="18">
        <f t="shared" si="0"/>
        <v>0</v>
      </c>
      <c r="G30" s="3">
        <f t="shared" si="1"/>
        <v>1</v>
      </c>
    </row>
    <row r="31" spans="1:7" s="17" customFormat="1">
      <c r="A31" s="21">
        <v>7</v>
      </c>
      <c r="B31" s="4" t="s">
        <v>54</v>
      </c>
      <c r="C31" s="15">
        <v>0</v>
      </c>
      <c r="D31" s="15">
        <v>0</v>
      </c>
      <c r="E31" s="15">
        <v>0</v>
      </c>
      <c r="F31" s="15">
        <f t="shared" si="0"/>
        <v>0</v>
      </c>
      <c r="G31" s="16">
        <v>0</v>
      </c>
    </row>
    <row r="32" spans="1:7" s="20" customFormat="1">
      <c r="A32" s="22">
        <v>72</v>
      </c>
      <c r="B32" s="19" t="s">
        <v>54</v>
      </c>
      <c r="C32" s="18">
        <v>0</v>
      </c>
      <c r="D32" s="18">
        <v>0</v>
      </c>
      <c r="E32" s="18">
        <v>0</v>
      </c>
      <c r="F32" s="18">
        <f t="shared" si="0"/>
        <v>0</v>
      </c>
      <c r="G32" s="3">
        <v>0</v>
      </c>
    </row>
    <row r="33" spans="1:7" s="20" customFormat="1">
      <c r="A33" s="22">
        <v>721</v>
      </c>
      <c r="B33" s="19" t="s">
        <v>55</v>
      </c>
      <c r="C33" s="18">
        <v>0</v>
      </c>
      <c r="D33" s="18">
        <v>0</v>
      </c>
      <c r="E33" s="18">
        <v>0</v>
      </c>
      <c r="F33" s="18">
        <f t="shared" si="0"/>
        <v>0</v>
      </c>
      <c r="G33" s="3">
        <v>0</v>
      </c>
    </row>
    <row r="34" spans="1:7" s="17" customFormat="1">
      <c r="A34" s="4" t="s">
        <v>56</v>
      </c>
      <c r="B34" s="4" t="s">
        <v>57</v>
      </c>
      <c r="C34" s="15">
        <v>4956268.6399999997</v>
      </c>
      <c r="D34" s="15">
        <v>4956268.6399999997</v>
      </c>
      <c r="E34" s="15">
        <v>5196268.6399999997</v>
      </c>
      <c r="F34" s="15">
        <f t="shared" si="0"/>
        <v>240000</v>
      </c>
      <c r="G34" s="16">
        <f t="shared" ref="G34:G39" si="2">E34/D34</f>
        <v>1.0484235253236798</v>
      </c>
    </row>
    <row r="35" spans="1:7" s="20" customFormat="1">
      <c r="A35" s="19" t="s">
        <v>58</v>
      </c>
      <c r="B35" s="19" t="s">
        <v>59</v>
      </c>
      <c r="C35" s="18">
        <v>4956268.6399999997</v>
      </c>
      <c r="D35" s="18">
        <v>4956268.6399999997</v>
      </c>
      <c r="E35" s="18">
        <v>5196268.6399999997</v>
      </c>
      <c r="F35" s="18">
        <f t="shared" si="0"/>
        <v>240000</v>
      </c>
      <c r="G35" s="3">
        <f t="shared" si="2"/>
        <v>1.0484235253236798</v>
      </c>
    </row>
    <row r="36" spans="1:7" s="20" customFormat="1">
      <c r="A36" s="19" t="s">
        <v>60</v>
      </c>
      <c r="B36" s="19" t="s">
        <v>61</v>
      </c>
      <c r="C36" s="18">
        <v>4956268.6399999997</v>
      </c>
      <c r="D36" s="18">
        <v>4956268.6399999997</v>
      </c>
      <c r="E36" s="18">
        <v>5196268.6399999997</v>
      </c>
      <c r="F36" s="18">
        <f t="shared" si="0"/>
        <v>240000</v>
      </c>
      <c r="G36" s="3">
        <f t="shared" si="2"/>
        <v>1.0484235253236798</v>
      </c>
    </row>
    <row r="37" spans="1:7" s="17" customFormat="1">
      <c r="A37" s="21">
        <v>9</v>
      </c>
      <c r="B37" s="4" t="s">
        <v>62</v>
      </c>
      <c r="C37" s="15">
        <v>700000</v>
      </c>
      <c r="D37" s="15">
        <v>1206788.1000000001</v>
      </c>
      <c r="E37" s="15">
        <v>1206788.1000000001</v>
      </c>
      <c r="F37" s="15">
        <f t="shared" si="0"/>
        <v>0</v>
      </c>
      <c r="G37" s="16">
        <f t="shared" si="2"/>
        <v>1</v>
      </c>
    </row>
    <row r="38" spans="1:7" s="20" customFormat="1">
      <c r="A38" s="22">
        <v>92</v>
      </c>
      <c r="B38" s="19" t="s">
        <v>62</v>
      </c>
      <c r="C38" s="18">
        <v>700000</v>
      </c>
      <c r="D38" s="18">
        <v>1206788.1000000001</v>
      </c>
      <c r="E38" s="18">
        <v>1206788.1000000001</v>
      </c>
      <c r="F38" s="18">
        <f t="shared" si="0"/>
        <v>0</v>
      </c>
      <c r="G38" s="3">
        <f t="shared" si="2"/>
        <v>1</v>
      </c>
    </row>
    <row r="39" spans="1:7" s="20" customFormat="1">
      <c r="A39" s="22">
        <v>922</v>
      </c>
      <c r="B39" s="19" t="s">
        <v>63</v>
      </c>
      <c r="C39" s="18">
        <v>700000</v>
      </c>
      <c r="D39" s="18">
        <v>1206788.1000000001</v>
      </c>
      <c r="E39" s="18">
        <v>1206788.1000000001</v>
      </c>
      <c r="F39" s="18">
        <f t="shared" si="0"/>
        <v>0</v>
      </c>
      <c r="G39" s="3">
        <f t="shared" si="2"/>
        <v>1</v>
      </c>
    </row>
    <row r="40" spans="1:7">
      <c r="C40" s="18"/>
      <c r="D40" s="18"/>
      <c r="E40" s="18"/>
      <c r="F40" s="15"/>
      <c r="G40" s="3"/>
    </row>
    <row r="41" spans="1:7">
      <c r="C41" s="18"/>
      <c r="D41" s="18"/>
      <c r="E41" s="18"/>
      <c r="F41" s="15"/>
      <c r="G41" s="3"/>
    </row>
    <row r="42" spans="1:7">
      <c r="B42" s="4" t="s">
        <v>64</v>
      </c>
      <c r="C42" s="14">
        <v>13340000</v>
      </c>
      <c r="D42" s="14">
        <v>13990000</v>
      </c>
      <c r="E42" s="14">
        <v>13500000</v>
      </c>
      <c r="F42" s="14">
        <f>E42-D42</f>
        <v>-490000</v>
      </c>
      <c r="G42" s="3">
        <f>E42/D42</f>
        <v>0.96497498213009292</v>
      </c>
    </row>
    <row r="43" spans="1:7">
      <c r="B43" s="4"/>
      <c r="C43" s="15"/>
      <c r="D43" s="15"/>
      <c r="E43" s="15"/>
      <c r="F43" s="15"/>
      <c r="G43" s="3"/>
    </row>
    <row r="44" spans="1:7" s="17" customFormat="1">
      <c r="A44" s="4" t="s">
        <v>65</v>
      </c>
      <c r="B44" s="4" t="s">
        <v>66</v>
      </c>
      <c r="C44" s="15">
        <v>4521500</v>
      </c>
      <c r="D44" s="15">
        <v>4383206.75</v>
      </c>
      <c r="E44" s="15">
        <v>4323866.8499999996</v>
      </c>
      <c r="F44" s="15">
        <f t="shared" ref="F44:F78" si="3">E44-D44</f>
        <v>-59339.900000000373</v>
      </c>
      <c r="G44" s="16">
        <f t="shared" ref="G44:G65" si="4">E44/D44</f>
        <v>0.98646198927303619</v>
      </c>
    </row>
    <row r="45" spans="1:7" s="20" customFormat="1">
      <c r="A45" s="19" t="s">
        <v>67</v>
      </c>
      <c r="B45" s="19" t="s">
        <v>68</v>
      </c>
      <c r="C45" s="18">
        <v>803000</v>
      </c>
      <c r="D45" s="18">
        <v>803000</v>
      </c>
      <c r="E45" s="18">
        <v>856750</v>
      </c>
      <c r="F45" s="18">
        <f t="shared" si="3"/>
        <v>53750</v>
      </c>
      <c r="G45" s="3">
        <f t="shared" si="4"/>
        <v>1.0669364881693648</v>
      </c>
    </row>
    <row r="46" spans="1:7" s="20" customFormat="1">
      <c r="A46" s="19" t="s">
        <v>69</v>
      </c>
      <c r="B46" s="19" t="s">
        <v>70</v>
      </c>
      <c r="C46" s="18">
        <v>541000</v>
      </c>
      <c r="D46" s="18">
        <v>541000</v>
      </c>
      <c r="E46" s="18">
        <v>712750</v>
      </c>
      <c r="F46" s="18">
        <f t="shared" si="3"/>
        <v>171750</v>
      </c>
      <c r="G46" s="3">
        <f t="shared" si="4"/>
        <v>1.317467652495379</v>
      </c>
    </row>
    <row r="47" spans="1:7" s="20" customFormat="1">
      <c r="A47" s="19" t="s">
        <v>71</v>
      </c>
      <c r="B47" s="1" t="s">
        <v>130</v>
      </c>
      <c r="C47" s="18">
        <v>38000</v>
      </c>
      <c r="D47" s="18">
        <v>38000</v>
      </c>
      <c r="E47" s="18">
        <v>40000</v>
      </c>
      <c r="F47" s="18">
        <f t="shared" si="3"/>
        <v>2000</v>
      </c>
      <c r="G47" s="3">
        <f t="shared" si="4"/>
        <v>1.0526315789473684</v>
      </c>
    </row>
    <row r="48" spans="1:7" s="20" customFormat="1">
      <c r="A48" s="19" t="s">
        <v>72</v>
      </c>
      <c r="B48" s="19" t="s">
        <v>73</v>
      </c>
      <c r="C48" s="18">
        <v>224000</v>
      </c>
      <c r="D48" s="18">
        <v>224000</v>
      </c>
      <c r="E48" s="18">
        <v>104000</v>
      </c>
      <c r="F48" s="18">
        <f t="shared" si="3"/>
        <v>-120000</v>
      </c>
      <c r="G48" s="3">
        <f t="shared" si="4"/>
        <v>0.4642857142857143</v>
      </c>
    </row>
    <row r="49" spans="1:7" s="20" customFormat="1">
      <c r="A49" s="19" t="s">
        <v>74</v>
      </c>
      <c r="B49" s="19" t="s">
        <v>75</v>
      </c>
      <c r="C49" s="18">
        <v>2259662.42</v>
      </c>
      <c r="D49" s="18">
        <v>2266369.17</v>
      </c>
      <c r="E49" s="18">
        <v>2120779.27</v>
      </c>
      <c r="F49" s="18">
        <f t="shared" si="3"/>
        <v>-145589.89999999991</v>
      </c>
      <c r="G49" s="3">
        <f t="shared" si="4"/>
        <v>0.93576073045504771</v>
      </c>
    </row>
    <row r="50" spans="1:7" s="20" customFormat="1">
      <c r="A50" s="19" t="s">
        <v>76</v>
      </c>
      <c r="B50" s="19" t="s">
        <v>77</v>
      </c>
      <c r="C50" s="18">
        <v>48500</v>
      </c>
      <c r="D50" s="18">
        <v>44500</v>
      </c>
      <c r="E50" s="18">
        <v>50000</v>
      </c>
      <c r="F50" s="18">
        <f t="shared" si="3"/>
        <v>5500</v>
      </c>
      <c r="G50" s="3">
        <f t="shared" si="4"/>
        <v>1.1235955056179776</v>
      </c>
    </row>
    <row r="51" spans="1:7" s="20" customFormat="1">
      <c r="A51" s="19" t="s">
        <v>78</v>
      </c>
      <c r="B51" s="19" t="s">
        <v>79</v>
      </c>
      <c r="C51" s="18">
        <v>447500</v>
      </c>
      <c r="D51" s="18">
        <v>497500</v>
      </c>
      <c r="E51" s="18">
        <v>500300</v>
      </c>
      <c r="F51" s="18">
        <f t="shared" si="3"/>
        <v>2800</v>
      </c>
      <c r="G51" s="3">
        <f t="shared" si="4"/>
        <v>1.0056281407035177</v>
      </c>
    </row>
    <row r="52" spans="1:7" s="20" customFormat="1">
      <c r="A52" s="19" t="s">
        <v>80</v>
      </c>
      <c r="B52" s="19" t="s">
        <v>81</v>
      </c>
      <c r="C52" s="18">
        <v>1211000</v>
      </c>
      <c r="D52" s="18">
        <v>1194000</v>
      </c>
      <c r="E52" s="18">
        <v>1226800</v>
      </c>
      <c r="F52" s="18">
        <f t="shared" si="3"/>
        <v>32800</v>
      </c>
      <c r="G52" s="3">
        <f t="shared" si="4"/>
        <v>1.0274706867671692</v>
      </c>
    </row>
    <row r="53" spans="1:7" s="20" customFormat="1">
      <c r="A53" s="19" t="s">
        <v>82</v>
      </c>
      <c r="B53" s="19" t="s">
        <v>83</v>
      </c>
      <c r="C53" s="18">
        <v>86000</v>
      </c>
      <c r="D53" s="18">
        <v>54000</v>
      </c>
      <c r="E53" s="18">
        <v>53000</v>
      </c>
      <c r="F53" s="18">
        <f t="shared" si="3"/>
        <v>-1000</v>
      </c>
      <c r="G53" s="3">
        <f t="shared" si="4"/>
        <v>0.98148148148148151</v>
      </c>
    </row>
    <row r="54" spans="1:7" s="20" customFormat="1">
      <c r="A54" s="19" t="s">
        <v>84</v>
      </c>
      <c r="B54" s="19" t="s">
        <v>85</v>
      </c>
      <c r="C54" s="18">
        <v>466662.42</v>
      </c>
      <c r="D54" s="18">
        <v>476369.17</v>
      </c>
      <c r="E54" s="18">
        <v>290679.27</v>
      </c>
      <c r="F54" s="18">
        <f t="shared" si="3"/>
        <v>-185689.89999999997</v>
      </c>
      <c r="G54" s="3">
        <f t="shared" si="4"/>
        <v>0.61019748612195035</v>
      </c>
    </row>
    <row r="55" spans="1:7" s="20" customFormat="1">
      <c r="A55" s="19" t="s">
        <v>86</v>
      </c>
      <c r="B55" s="19" t="s">
        <v>87</v>
      </c>
      <c r="C55" s="18">
        <v>121637.58</v>
      </c>
      <c r="D55" s="18">
        <v>121637.58</v>
      </c>
      <c r="E55" s="18">
        <v>140137.57999999999</v>
      </c>
      <c r="F55" s="18">
        <f t="shared" si="3"/>
        <v>18499.999999999985</v>
      </c>
      <c r="G55" s="3">
        <f t="shared" si="4"/>
        <v>1.1520911547237291</v>
      </c>
    </row>
    <row r="56" spans="1:7" s="20" customFormat="1">
      <c r="A56" s="19" t="s">
        <v>88</v>
      </c>
      <c r="B56" s="19" t="s">
        <v>89</v>
      </c>
      <c r="C56" s="18">
        <v>95637.58</v>
      </c>
      <c r="D56" s="18">
        <v>95637.58</v>
      </c>
      <c r="E56" s="18">
        <v>95637.58</v>
      </c>
      <c r="F56" s="18">
        <f t="shared" si="3"/>
        <v>0</v>
      </c>
      <c r="G56" s="3">
        <f t="shared" si="4"/>
        <v>1</v>
      </c>
    </row>
    <row r="57" spans="1:7" s="20" customFormat="1">
      <c r="A57" s="19" t="s">
        <v>90</v>
      </c>
      <c r="B57" s="19" t="s">
        <v>91</v>
      </c>
      <c r="C57" s="18">
        <v>26000</v>
      </c>
      <c r="D57" s="18">
        <v>26000</v>
      </c>
      <c r="E57" s="18">
        <v>44500</v>
      </c>
      <c r="F57" s="18">
        <f t="shared" si="3"/>
        <v>18500</v>
      </c>
      <c r="G57" s="3">
        <f t="shared" si="4"/>
        <v>1.7115384615384615</v>
      </c>
    </row>
    <row r="58" spans="1:7" s="20" customFormat="1">
      <c r="A58" s="19" t="s">
        <v>92</v>
      </c>
      <c r="B58" s="19" t="s">
        <v>93</v>
      </c>
      <c r="C58" s="18">
        <v>22000</v>
      </c>
      <c r="D58" s="18">
        <v>22000</v>
      </c>
      <c r="E58" s="18">
        <v>22000</v>
      </c>
      <c r="F58" s="18">
        <f t="shared" si="3"/>
        <v>0</v>
      </c>
      <c r="G58" s="3">
        <f t="shared" si="4"/>
        <v>1</v>
      </c>
    </row>
    <row r="59" spans="1:7" s="20" customFormat="1">
      <c r="A59" s="19" t="s">
        <v>94</v>
      </c>
      <c r="B59" s="19" t="s">
        <v>95</v>
      </c>
      <c r="C59" s="18">
        <v>22000</v>
      </c>
      <c r="D59" s="18">
        <v>22000</v>
      </c>
      <c r="E59" s="18">
        <v>22000</v>
      </c>
      <c r="F59" s="18">
        <f t="shared" si="3"/>
        <v>0</v>
      </c>
      <c r="G59" s="3">
        <f t="shared" si="4"/>
        <v>1</v>
      </c>
    </row>
    <row r="60" spans="1:7" s="20" customFormat="1">
      <c r="A60" s="19" t="s">
        <v>96</v>
      </c>
      <c r="B60" s="19" t="s">
        <v>97</v>
      </c>
      <c r="C60" s="18">
        <v>74000</v>
      </c>
      <c r="D60" s="18">
        <v>59000</v>
      </c>
      <c r="E60" s="18">
        <v>58000</v>
      </c>
      <c r="F60" s="18">
        <f t="shared" si="3"/>
        <v>-1000</v>
      </c>
      <c r="G60" s="3">
        <f t="shared" si="4"/>
        <v>0.98305084745762716</v>
      </c>
    </row>
    <row r="61" spans="1:7" s="20" customFormat="1">
      <c r="A61" s="19" t="s">
        <v>98</v>
      </c>
      <c r="B61" s="19" t="s">
        <v>99</v>
      </c>
      <c r="C61" s="18">
        <v>74000</v>
      </c>
      <c r="D61" s="18">
        <v>59000</v>
      </c>
      <c r="E61" s="18">
        <v>58000</v>
      </c>
      <c r="F61" s="18">
        <f t="shared" si="3"/>
        <v>-1000</v>
      </c>
      <c r="G61" s="3">
        <f t="shared" si="4"/>
        <v>0.98305084745762716</v>
      </c>
    </row>
    <row r="62" spans="1:7" s="20" customFormat="1">
      <c r="A62" s="19" t="s">
        <v>100</v>
      </c>
      <c r="B62" s="19" t="s">
        <v>101</v>
      </c>
      <c r="C62" s="18">
        <v>490000</v>
      </c>
      <c r="D62" s="18">
        <v>520000</v>
      </c>
      <c r="E62" s="18">
        <v>520000</v>
      </c>
      <c r="F62" s="18">
        <f t="shared" si="3"/>
        <v>0</v>
      </c>
      <c r="G62" s="3">
        <f t="shared" si="4"/>
        <v>1</v>
      </c>
    </row>
    <row r="63" spans="1:7" s="20" customFormat="1">
      <c r="A63" s="19" t="s">
        <v>102</v>
      </c>
      <c r="B63" s="19" t="s">
        <v>103</v>
      </c>
      <c r="C63" s="18">
        <v>490000</v>
      </c>
      <c r="D63" s="18">
        <v>520000</v>
      </c>
      <c r="E63" s="18">
        <v>520000</v>
      </c>
      <c r="F63" s="18">
        <f t="shared" si="3"/>
        <v>0</v>
      </c>
      <c r="G63" s="3">
        <f t="shared" si="4"/>
        <v>1</v>
      </c>
    </row>
    <row r="64" spans="1:7" s="20" customFormat="1">
      <c r="A64" s="19" t="s">
        <v>104</v>
      </c>
      <c r="B64" s="19" t="s">
        <v>105</v>
      </c>
      <c r="C64" s="18">
        <v>751200</v>
      </c>
      <c r="D64" s="18">
        <v>591200</v>
      </c>
      <c r="E64" s="18">
        <v>606200</v>
      </c>
      <c r="F64" s="18">
        <f t="shared" si="3"/>
        <v>15000</v>
      </c>
      <c r="G64" s="3">
        <f t="shared" si="4"/>
        <v>1.0253721244925575</v>
      </c>
    </row>
    <row r="65" spans="1:7" s="20" customFormat="1">
      <c r="A65" s="19" t="s">
        <v>106</v>
      </c>
      <c r="B65" s="19" t="s">
        <v>107</v>
      </c>
      <c r="C65" s="18">
        <v>561200</v>
      </c>
      <c r="D65" s="18">
        <v>561200</v>
      </c>
      <c r="E65" s="18">
        <v>546200</v>
      </c>
      <c r="F65" s="18">
        <f t="shared" si="3"/>
        <v>-15000</v>
      </c>
      <c r="G65" s="3">
        <f t="shared" si="4"/>
        <v>0.97327156094084111</v>
      </c>
    </row>
    <row r="66" spans="1:7" s="20" customFormat="1">
      <c r="A66" s="22">
        <v>383</v>
      </c>
      <c r="B66" s="19" t="s">
        <v>108</v>
      </c>
      <c r="C66" s="18">
        <v>0</v>
      </c>
      <c r="D66" s="18">
        <v>0</v>
      </c>
      <c r="E66" s="18">
        <v>50000</v>
      </c>
      <c r="F66" s="18">
        <f t="shared" si="3"/>
        <v>50000</v>
      </c>
      <c r="G66" s="3">
        <v>0</v>
      </c>
    </row>
    <row r="67" spans="1:7" s="20" customFormat="1">
      <c r="A67" s="19" t="s">
        <v>109</v>
      </c>
      <c r="B67" s="19" t="s">
        <v>110</v>
      </c>
      <c r="C67" s="18">
        <v>10000</v>
      </c>
      <c r="D67" s="18">
        <v>10000</v>
      </c>
      <c r="E67" s="18">
        <v>10000</v>
      </c>
      <c r="F67" s="18">
        <f t="shared" si="3"/>
        <v>0</v>
      </c>
      <c r="G67" s="3">
        <f t="shared" ref="G67:G78" si="5">E67/D67</f>
        <v>1</v>
      </c>
    </row>
    <row r="68" spans="1:7" s="20" customFormat="1">
      <c r="A68" s="19" t="s">
        <v>111</v>
      </c>
      <c r="B68" s="19" t="s">
        <v>112</v>
      </c>
      <c r="C68" s="18">
        <v>180000</v>
      </c>
      <c r="D68" s="18">
        <v>20000</v>
      </c>
      <c r="E68" s="18">
        <v>0</v>
      </c>
      <c r="F68" s="18">
        <f t="shared" si="3"/>
        <v>-20000</v>
      </c>
      <c r="G68" s="3">
        <f t="shared" si="5"/>
        <v>0</v>
      </c>
    </row>
    <row r="69" spans="1:7" s="17" customFormat="1">
      <c r="A69" s="4" t="s">
        <v>9</v>
      </c>
      <c r="B69" s="4" t="s">
        <v>113</v>
      </c>
      <c r="C69" s="15">
        <v>8818500</v>
      </c>
      <c r="D69" s="15">
        <v>7802500</v>
      </c>
      <c r="E69" s="15">
        <v>7292700</v>
      </c>
      <c r="F69" s="15">
        <f t="shared" si="3"/>
        <v>-509800</v>
      </c>
      <c r="G69" s="16">
        <f t="shared" si="5"/>
        <v>0.93466196731816731</v>
      </c>
    </row>
    <row r="70" spans="1:7" s="20" customFormat="1">
      <c r="A70" s="19" t="s">
        <v>114</v>
      </c>
      <c r="B70" s="19" t="s">
        <v>115</v>
      </c>
      <c r="C70" s="18">
        <v>350000</v>
      </c>
      <c r="D70" s="18">
        <v>325000</v>
      </c>
      <c r="E70" s="18">
        <v>225000</v>
      </c>
      <c r="F70" s="18">
        <f t="shared" si="3"/>
        <v>-100000</v>
      </c>
      <c r="G70" s="3">
        <f t="shared" si="5"/>
        <v>0.69230769230769229</v>
      </c>
    </row>
    <row r="71" spans="1:7" s="20" customFormat="1">
      <c r="A71" s="19" t="s">
        <v>116</v>
      </c>
      <c r="B71" s="19" t="s">
        <v>117</v>
      </c>
      <c r="C71" s="18">
        <v>50000</v>
      </c>
      <c r="D71" s="18">
        <v>125000</v>
      </c>
      <c r="E71" s="18">
        <v>125000</v>
      </c>
      <c r="F71" s="18">
        <f t="shared" si="3"/>
        <v>0</v>
      </c>
      <c r="G71" s="3">
        <f t="shared" si="5"/>
        <v>1</v>
      </c>
    </row>
    <row r="72" spans="1:7" s="20" customFormat="1">
      <c r="A72" s="19" t="s">
        <v>118</v>
      </c>
      <c r="B72" s="19" t="s">
        <v>119</v>
      </c>
      <c r="C72" s="18">
        <v>300000</v>
      </c>
      <c r="D72" s="18">
        <v>200000</v>
      </c>
      <c r="E72" s="18">
        <v>100000</v>
      </c>
      <c r="F72" s="18">
        <f t="shared" si="3"/>
        <v>-100000</v>
      </c>
      <c r="G72" s="3">
        <f t="shared" si="5"/>
        <v>0.5</v>
      </c>
    </row>
    <row r="73" spans="1:7" s="20" customFormat="1">
      <c r="A73" s="19" t="s">
        <v>120</v>
      </c>
      <c r="B73" s="19" t="s">
        <v>121</v>
      </c>
      <c r="C73" s="18">
        <v>8468500</v>
      </c>
      <c r="D73" s="18">
        <v>7477500</v>
      </c>
      <c r="E73" s="18">
        <v>7067700</v>
      </c>
      <c r="F73" s="18">
        <f t="shared" si="3"/>
        <v>-409800</v>
      </c>
      <c r="G73" s="3">
        <f t="shared" si="5"/>
        <v>0.94519558676028081</v>
      </c>
    </row>
    <row r="74" spans="1:7" s="20" customFormat="1">
      <c r="A74" s="19" t="s">
        <v>122</v>
      </c>
      <c r="B74" s="19" t="s">
        <v>123</v>
      </c>
      <c r="C74" s="18">
        <v>7596000</v>
      </c>
      <c r="D74" s="18">
        <v>6605000</v>
      </c>
      <c r="E74" s="18">
        <v>6230000</v>
      </c>
      <c r="F74" s="18">
        <f t="shared" si="3"/>
        <v>-375000</v>
      </c>
      <c r="G74" s="3">
        <f t="shared" si="5"/>
        <v>0.94322482967448906</v>
      </c>
    </row>
    <row r="75" spans="1:7" s="20" customFormat="1">
      <c r="A75" s="19" t="s">
        <v>124</v>
      </c>
      <c r="B75" s="19" t="s">
        <v>125</v>
      </c>
      <c r="C75" s="18">
        <v>872500</v>
      </c>
      <c r="D75" s="18">
        <v>872500</v>
      </c>
      <c r="E75" s="18">
        <v>837700</v>
      </c>
      <c r="F75" s="18">
        <f t="shared" si="3"/>
        <v>-34800</v>
      </c>
      <c r="G75" s="3">
        <f t="shared" si="5"/>
        <v>0.96011461318051572</v>
      </c>
    </row>
    <row r="76" spans="1:7" s="17" customFormat="1">
      <c r="A76" s="4" t="s">
        <v>10</v>
      </c>
      <c r="B76" s="4" t="s">
        <v>126</v>
      </c>
      <c r="C76" s="15">
        <v>0</v>
      </c>
      <c r="D76" s="15">
        <v>1804293.25</v>
      </c>
      <c r="E76" s="15">
        <v>1883433.15</v>
      </c>
      <c r="F76" s="15">
        <f t="shared" si="3"/>
        <v>79139.899999999907</v>
      </c>
      <c r="G76" s="16">
        <f t="shared" si="5"/>
        <v>1.0438619941630884</v>
      </c>
    </row>
    <row r="77" spans="1:7" s="20" customFormat="1">
      <c r="A77" s="19" t="s">
        <v>127</v>
      </c>
      <c r="B77" s="19" t="s">
        <v>128</v>
      </c>
      <c r="C77" s="18">
        <v>0</v>
      </c>
      <c r="D77" s="18">
        <v>1804293.25</v>
      </c>
      <c r="E77" s="18">
        <v>1883433.15</v>
      </c>
      <c r="F77" s="18">
        <f t="shared" si="3"/>
        <v>79139.899999999907</v>
      </c>
      <c r="G77" s="3">
        <f t="shared" si="5"/>
        <v>1.0438619941630884</v>
      </c>
    </row>
    <row r="78" spans="1:7" s="20" customFormat="1">
      <c r="A78" s="22">
        <v>542</v>
      </c>
      <c r="B78" s="19" t="s">
        <v>129</v>
      </c>
      <c r="C78" s="18">
        <v>0</v>
      </c>
      <c r="D78" s="18">
        <v>1804293.25</v>
      </c>
      <c r="E78" s="18">
        <v>1883433.15</v>
      </c>
      <c r="F78" s="18">
        <f t="shared" si="3"/>
        <v>79139.899999999907</v>
      </c>
      <c r="G78" s="3">
        <f t="shared" si="5"/>
        <v>1.0438619941630884</v>
      </c>
    </row>
  </sheetData>
  <pageMargins left="0.29791666666666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LibreOffice/6.2.4.2$Windows_X86_64 LibreOffice_project/2412653d852ce75f65fbfa83fb7e7b669a126d64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RISEK</cp:lastModifiedBy>
  <cp:revision>6</cp:revision>
  <cp:lastPrinted>2022-01-26T17:11:11Z</cp:lastPrinted>
  <dcterms:created xsi:type="dcterms:W3CDTF">2021-11-22T18:09:43Z</dcterms:created>
  <dcterms:modified xsi:type="dcterms:W3CDTF">2022-01-26T19:22:09Z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