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1c Funkcijska klasifikacija" sheetId="1" state="visible" r:id="rId2"/>
  </sheets>
  <definedNames>
    <definedName function="false" hidden="false" name="_xlnm.Database" vbProcedure="false">'01c Funkcijska klasifikacija'!$A$5:$C$70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<sst xmlns="http://schemas.openxmlformats.org/spreadsheetml/2006/main" count="136" uniqueCount="129">
  <si>
    <t xml:space="preserve">OPĆINA MIHOVLJAN</t>
  </si>
  <si>
    <t xml:space="preserve">I.IZMJENA I DOPUNA PRORAČUNA ZA 2021. - FUNKCIJSKA KLASIFIKACIJA </t>
  </si>
  <si>
    <t xml:space="preserve">RAČUN</t>
  </si>
  <si>
    <t xml:space="preserve">OPIS RAČUNA</t>
  </si>
  <si>
    <t xml:space="preserve">PLAN</t>
  </si>
  <si>
    <t xml:space="preserve">I.IZMJENA </t>
  </si>
  <si>
    <t xml:space="preserve">INDEKS </t>
  </si>
  <si>
    <t xml:space="preserve">2021</t>
  </si>
  <si>
    <t xml:space="preserve">2021. </t>
  </si>
  <si>
    <t xml:space="preserve">4/3</t>
  </si>
  <si>
    <t xml:space="preserve">1</t>
  </si>
  <si>
    <t xml:space="preserve">3</t>
  </si>
  <si>
    <t xml:space="preserve">U K U P N O</t>
  </si>
  <si>
    <t xml:space="preserve">01</t>
  </si>
  <si>
    <t xml:space="preserve">OPĆE JAVNE USLUGE</t>
  </si>
  <si>
    <t xml:space="preserve">011</t>
  </si>
  <si>
    <t xml:space="preserve">IZVRŠNA I ZAKONODAVNA TIJELA, FINANCIJSKI POSLOVI </t>
  </si>
  <si>
    <t xml:space="preserve">0111</t>
  </si>
  <si>
    <t xml:space="preserve">Izvršna i zakonodavna tijela</t>
  </si>
  <si>
    <t xml:space="preserve">Izdaci vezani za službenike </t>
  </si>
  <si>
    <t xml:space="preserve">Zaposlenici - vrtić</t>
  </si>
  <si>
    <t xml:space="preserve">0112</t>
  </si>
  <si>
    <t xml:space="preserve">Ostali financijski poslovi </t>
  </si>
  <si>
    <t xml:space="preserve">03</t>
  </si>
  <si>
    <t xml:space="preserve">JAVNI RED I SIGURNOST</t>
  </si>
  <si>
    <t xml:space="preserve">032</t>
  </si>
  <si>
    <t xml:space="preserve">USLUGE PROTUPOŽARNE ZAŠTITE</t>
  </si>
  <si>
    <t xml:space="preserve">0320</t>
  </si>
  <si>
    <t xml:space="preserve">Usluge protupožarne zaštite</t>
  </si>
  <si>
    <t xml:space="preserve">0360</t>
  </si>
  <si>
    <t xml:space="preserve">Usluge za javni red i sigurnost</t>
  </si>
  <si>
    <t xml:space="preserve">04</t>
  </si>
  <si>
    <t xml:space="preserve">EKONOMSKI POSLOVI</t>
  </si>
  <si>
    <t xml:space="preserve">041</t>
  </si>
  <si>
    <t xml:space="preserve">OPĆI EKONOMSKI,TRGOVAČKI I POSLOVI VEZANI UZ RAD</t>
  </si>
  <si>
    <t xml:space="preserve">0411</t>
  </si>
  <si>
    <t xml:space="preserve">Opći ekonomski poslovi</t>
  </si>
  <si>
    <t xml:space="preserve">Opći ekonomski poslovi - kredit</t>
  </si>
  <si>
    <t xml:space="preserve">Opći ekonomski poslovi - vrtić</t>
  </si>
  <si>
    <t xml:space="preserve">0413</t>
  </si>
  <si>
    <t xml:space="preserve">Financijski izdaci </t>
  </si>
  <si>
    <t xml:space="preserve">042</t>
  </si>
  <si>
    <t xml:space="preserve">POLJOPRIVREDA,ŠUMARSTVO,RIBARSTVO I LOV</t>
  </si>
  <si>
    <t xml:space="preserve">0421</t>
  </si>
  <si>
    <t xml:space="preserve">Poljoprivreda</t>
  </si>
  <si>
    <t xml:space="preserve">043</t>
  </si>
  <si>
    <t xml:space="preserve">GORIVO I ENERGIJA</t>
  </si>
  <si>
    <t xml:space="preserve">0432</t>
  </si>
  <si>
    <t xml:space="preserve">Prirodni plin</t>
  </si>
  <si>
    <t xml:space="preserve">0435</t>
  </si>
  <si>
    <t xml:space="preserve">Električna energija </t>
  </si>
  <si>
    <t xml:space="preserve">044</t>
  </si>
  <si>
    <t xml:space="preserve">PROIZVODNJA I GRAĐEVINARSTVO</t>
  </si>
  <si>
    <t xml:space="preserve">0442</t>
  </si>
  <si>
    <t xml:space="preserve">Proizvodnja</t>
  </si>
  <si>
    <t xml:space="preserve">045</t>
  </si>
  <si>
    <t xml:space="preserve">PROMET</t>
  </si>
  <si>
    <t xml:space="preserve">0451</t>
  </si>
  <si>
    <t xml:space="preserve">Cestovni promet</t>
  </si>
  <si>
    <t xml:space="preserve">05</t>
  </si>
  <si>
    <t xml:space="preserve">ZAŠTITA OKOLIŠA</t>
  </si>
  <si>
    <t xml:space="preserve">051</t>
  </si>
  <si>
    <t xml:space="preserve">GOSPODARENJE OTPADOM</t>
  </si>
  <si>
    <t xml:space="preserve">0510</t>
  </si>
  <si>
    <t xml:space="preserve">Gospodarenje otpadom</t>
  </si>
  <si>
    <t xml:space="preserve">06</t>
  </si>
  <si>
    <t xml:space="preserve">USLUGE UNAPREĐENJA  ZAJEDNICE</t>
  </si>
  <si>
    <t xml:space="preserve">061</t>
  </si>
  <si>
    <t xml:space="preserve">RAZVOJ STANOVANJA</t>
  </si>
  <si>
    <t xml:space="preserve">0610</t>
  </si>
  <si>
    <t xml:space="preserve">Razvoj stanovanja</t>
  </si>
  <si>
    <t xml:space="preserve">062</t>
  </si>
  <si>
    <t xml:space="preserve">RAZVOJ ZAJEDNICE</t>
  </si>
  <si>
    <t xml:space="preserve">0620</t>
  </si>
  <si>
    <t xml:space="preserve">Razvoj zajednice</t>
  </si>
  <si>
    <t xml:space="preserve">063</t>
  </si>
  <si>
    <t xml:space="preserve">OPSKRBA VODOM</t>
  </si>
  <si>
    <t xml:space="preserve">0630</t>
  </si>
  <si>
    <t xml:space="preserve">Opskrba vodom</t>
  </si>
  <si>
    <t xml:space="preserve">064</t>
  </si>
  <si>
    <t xml:space="preserve">ULIČNA RASVJETA</t>
  </si>
  <si>
    <t xml:space="preserve">0640</t>
  </si>
  <si>
    <t xml:space="preserve">Ulična rasvjeta</t>
  </si>
  <si>
    <t xml:space="preserve">066</t>
  </si>
  <si>
    <t xml:space="preserve">RASHODI VEZANI ZA STANOVANJE I KOM.POGODNOSTI KOJI NISU D.S.</t>
  </si>
  <si>
    <t xml:space="preserve">0660</t>
  </si>
  <si>
    <t xml:space="preserve">Ostale komunalne djelatnosti </t>
  </si>
  <si>
    <t xml:space="preserve">ZAŠTITA I UNAPREĐENJE ZDRAVLJA </t>
  </si>
  <si>
    <t xml:space="preserve">Rashodi vezani uz zdravlje </t>
  </si>
  <si>
    <t xml:space="preserve">08</t>
  </si>
  <si>
    <t xml:space="preserve">REKREACIJA,KULTURA I RELIGIJA</t>
  </si>
  <si>
    <t xml:space="preserve">081</t>
  </si>
  <si>
    <t xml:space="preserve">SLUŽBE REKREACIJE I SPORTA</t>
  </si>
  <si>
    <t xml:space="preserve">0810</t>
  </si>
  <si>
    <t xml:space="preserve">Službe rekreacije i sporta</t>
  </si>
  <si>
    <t xml:space="preserve">082</t>
  </si>
  <si>
    <t xml:space="preserve">SLUŽBE KULTURE</t>
  </si>
  <si>
    <t xml:space="preserve">0820</t>
  </si>
  <si>
    <t xml:space="preserve">Službe kulture</t>
  </si>
  <si>
    <t xml:space="preserve">084</t>
  </si>
  <si>
    <t xml:space="preserve">RELIGIJSKE I DRUGE SLUŽBE ZAJEDNICE</t>
  </si>
  <si>
    <t xml:space="preserve">0840</t>
  </si>
  <si>
    <t xml:space="preserve">Religijske  i druge službe zajednice</t>
  </si>
  <si>
    <t xml:space="preserve">086</t>
  </si>
  <si>
    <t xml:space="preserve">RASHODI ZA REKREACIJU,KULTURU I RELIGIJU KOJI NISU DRUGDJE S</t>
  </si>
  <si>
    <t xml:space="preserve">0860</t>
  </si>
  <si>
    <t xml:space="preserve">Rashodi za rekreaciju,kulturu i religiju koji nisu d.svrstan</t>
  </si>
  <si>
    <t xml:space="preserve">09</t>
  </si>
  <si>
    <t xml:space="preserve">OBRAZOVANJE</t>
  </si>
  <si>
    <t xml:space="preserve">091</t>
  </si>
  <si>
    <t xml:space="preserve">PREDŠKOLSKO I OSNOVNO OBRAZOVANJE</t>
  </si>
  <si>
    <t xml:space="preserve">0911</t>
  </si>
  <si>
    <t xml:space="preserve">Predškolsko obrazovanje</t>
  </si>
  <si>
    <t xml:space="preserve">0912</t>
  </si>
  <si>
    <t xml:space="preserve">Osnovnoškolsko obrazovanje</t>
  </si>
  <si>
    <t xml:space="preserve">092</t>
  </si>
  <si>
    <t xml:space="preserve">Srednjoškolsko obrazovanje</t>
  </si>
  <si>
    <t xml:space="preserve">0922</t>
  </si>
  <si>
    <t xml:space="preserve">Srednjoškolsko i više obrazovanje </t>
  </si>
  <si>
    <t xml:space="preserve">10</t>
  </si>
  <si>
    <t xml:space="preserve">SOCIJALNA ZAŠTITA</t>
  </si>
  <si>
    <t xml:space="preserve">107</t>
  </si>
  <si>
    <t xml:space="preserve">SOCIJALNA POMOĆ STAVNOVNIŠTVU KOJE NIJE OBUHV.RED.SOC.PROGRA</t>
  </si>
  <si>
    <t xml:space="preserve">1070</t>
  </si>
  <si>
    <t xml:space="preserve">Socijalna pomoć stanov.koje nije obuhv.redov.socijal.program</t>
  </si>
  <si>
    <t xml:space="preserve">104</t>
  </si>
  <si>
    <t xml:space="preserve">AKTIVNOSTI SOCIJALNE ZAŠTITE KOJI NISU DRUGDJE SVRSTANI</t>
  </si>
  <si>
    <t xml:space="preserve">Obitelj i djeca</t>
  </si>
  <si>
    <t xml:space="preserve">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</si>
</sst>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0"/>
    <numFmt numFmtId="167" formatCode="0.00"/>
    <numFmt numFmtId="168" formatCode="#,##0.00"/>
  </numFmts>
  <fonts count="13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0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C9211E"/>
      <name val="Calibri"/>
      <family val="2"/>
      <charset val="238"/>
    </font>
    <font>
      <sz val="11"/>
      <color rgb="FF0070C0"/>
      <name val="Calibri"/>
      <family val="2"/>
      <charset val="238"/>
    </font>
    <font>
      <sz val="10"/>
      <color rgb="FFFF0000"/>
      <name val="Calibri"/>
      <family val="2"/>
      <charset val="238"/>
    </font>
    <font>
      <sz val="10"/>
      <color rgb="FFC9211E"/>
      <name val="Calibri"/>
      <family val="2"/>
      <charset val="238"/>
    </font>
    <font>
      <sz val="11"/>
      <color rgb="FF41A1EA"/>
      <name val="Calibri"/>
      <family val="2"/>
      <charset val="238"/>
    </font>
    <font>
      <sz val="10"/>
      <color rgb="FF0070C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41A1EA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0" activeCellId="0" sqref="A10"/>
    </sheetView>
  </sheetViews>
  <sheetFormatPr defaultRowHeight="13.8" zeroHeight="false" outlineLevelRow="0" outlineLevelCol="0"/>
  <cols>
    <col collapsed="false" customWidth="true" hidden="false" outlineLevel="0" max="1" min="1" style="1" width="12.71"/>
    <col collapsed="false" customWidth="true" hidden="false" outlineLevel="0" max="2" min="2" style="2" width="61.42"/>
    <col collapsed="false" customWidth="true" hidden="false" outlineLevel="0" max="3" min="3" style="3" width="17.09"/>
    <col collapsed="false" customWidth="true" hidden="false" outlineLevel="0" max="4" min="4" style="0" width="14.03"/>
    <col collapsed="false" customWidth="true" hidden="false" outlineLevel="0" max="5" min="5" style="0" width="10.13"/>
    <col collapsed="false" customWidth="true" hidden="false" outlineLevel="0" max="6" min="6" style="0" width="18.71"/>
    <col collapsed="false" customWidth="true" hidden="false" outlineLevel="0" max="7" min="7" style="0" width="22.51"/>
    <col collapsed="false" customWidth="true" hidden="false" outlineLevel="0" max="1025" min="8" style="0" width="8.57"/>
  </cols>
  <sheetData>
    <row r="1" customFormat="false" ht="13.8" hidden="false" customHeight="false" outlineLevel="0" collapsed="false">
      <c r="B1" s="4" t="s">
        <v>0</v>
      </c>
    </row>
    <row r="3" customFormat="false" ht="13.8" hidden="false" customHeight="false" outlineLevel="0" collapsed="false">
      <c r="B3" s="4" t="s">
        <v>1</v>
      </c>
    </row>
    <row r="5" customFormat="false" ht="13.8" hidden="false" customHeight="false" outlineLevel="0" collapsed="false">
      <c r="A5" s="5" t="s">
        <v>2</v>
      </c>
      <c r="B5" s="4" t="s">
        <v>3</v>
      </c>
      <c r="C5" s="6" t="s">
        <v>4</v>
      </c>
      <c r="D5" s="7" t="s">
        <v>5</v>
      </c>
      <c r="E5" s="8" t="s">
        <v>6</v>
      </c>
    </row>
    <row r="6" customFormat="false" ht="13.8" hidden="false" customHeight="false" outlineLevel="0" collapsed="false">
      <c r="A6" s="5"/>
      <c r="B6" s="4"/>
      <c r="C6" s="6" t="s">
        <v>7</v>
      </c>
      <c r="D6" s="7" t="s">
        <v>8</v>
      </c>
      <c r="E6" s="9" t="s">
        <v>9</v>
      </c>
    </row>
    <row r="7" customFormat="false" ht="13.8" hidden="false" customHeight="false" outlineLevel="0" collapsed="false">
      <c r="A7" s="5" t="s">
        <v>10</v>
      </c>
      <c r="B7" s="10" t="n">
        <v>2</v>
      </c>
      <c r="C7" s="6" t="s">
        <v>11</v>
      </c>
      <c r="D7" s="7" t="n">
        <v>4</v>
      </c>
    </row>
    <row r="8" customFormat="false" ht="13.8" hidden="false" customHeight="false" outlineLevel="0" collapsed="false">
      <c r="D8" s="11"/>
    </row>
    <row r="9" customFormat="false" ht="13.8" hidden="false" customHeight="false" outlineLevel="0" collapsed="false">
      <c r="B9" s="4" t="s">
        <v>12</v>
      </c>
      <c r="C9" s="11" t="n">
        <f aca="false">SUM(C10,C16,C20,C33,C35,C38,C51,C60,C66)</f>
        <v>13340000</v>
      </c>
      <c r="D9" s="11" t="n">
        <v>13990000</v>
      </c>
      <c r="E9" s="11" t="n">
        <f aca="false">D9/C9</f>
        <v>1.04872563718141</v>
      </c>
      <c r="F9" s="11"/>
    </row>
    <row r="10" s="18" customFormat="true" ht="13.8" hidden="false" customHeight="false" outlineLevel="0" collapsed="false">
      <c r="A10" s="12" t="s">
        <v>13</v>
      </c>
      <c r="B10" s="13" t="s">
        <v>14</v>
      </c>
      <c r="C10" s="14" t="n">
        <f aca="false">C11</f>
        <v>923500</v>
      </c>
      <c r="D10" s="15" t="n">
        <f aca="false">D11</f>
        <v>919500</v>
      </c>
      <c r="E10" s="15" t="n">
        <f aca="false">D10/C10</f>
        <v>0.995668651867894</v>
      </c>
      <c r="F10" s="16"/>
      <c r="G10" s="17"/>
      <c r="H10" s="15"/>
      <c r="I10" s="15"/>
    </row>
    <row r="11" s="22" customFormat="true" ht="13.8" hidden="false" customHeight="false" outlineLevel="0" collapsed="false">
      <c r="A11" s="19" t="s">
        <v>15</v>
      </c>
      <c r="B11" s="20" t="s">
        <v>16</v>
      </c>
      <c r="C11" s="21" t="n">
        <f aca="false">SUM(C12:C15)</f>
        <v>923500</v>
      </c>
      <c r="D11" s="21" t="n">
        <f aca="false">SUM(D12:D15)</f>
        <v>919500</v>
      </c>
      <c r="E11" s="21" t="n">
        <f aca="false">D11/C11</f>
        <v>0.995668651867894</v>
      </c>
      <c r="F11" s="19"/>
      <c r="G11" s="20"/>
      <c r="H11" s="21"/>
      <c r="I11" s="21"/>
    </row>
    <row r="12" customFormat="false" ht="13.8" hidden="false" customHeight="false" outlineLevel="0" collapsed="false">
      <c r="A12" s="23" t="s">
        <v>17</v>
      </c>
      <c r="B12" s="24" t="s">
        <v>18</v>
      </c>
      <c r="C12" s="25" t="n">
        <v>72000</v>
      </c>
      <c r="D12" s="26" t="n">
        <v>72000</v>
      </c>
      <c r="E12" s="26" t="n">
        <f aca="false">D12/C12</f>
        <v>1</v>
      </c>
      <c r="F12" s="23"/>
      <c r="G12" s="24"/>
      <c r="H12" s="25"/>
      <c r="I12" s="26"/>
    </row>
    <row r="13" customFormat="false" ht="13.8" hidden="false" customHeight="false" outlineLevel="0" collapsed="false">
      <c r="A13" s="1" t="s">
        <v>17</v>
      </c>
      <c r="B13" s="2" t="s">
        <v>19</v>
      </c>
      <c r="C13" s="25" t="n">
        <v>658000</v>
      </c>
      <c r="D13" s="26" t="n">
        <v>658000</v>
      </c>
      <c r="E13" s="26" t="n">
        <f aca="false">D13/C13</f>
        <v>1</v>
      </c>
      <c r="F13" s="1"/>
      <c r="G13" s="2"/>
      <c r="H13" s="25"/>
      <c r="I13" s="26"/>
    </row>
    <row r="14" customFormat="false" ht="13.8" hidden="false" customHeight="false" outlineLevel="0" collapsed="false">
      <c r="A14" s="1" t="s">
        <v>17</v>
      </c>
      <c r="B14" s="2" t="s">
        <v>20</v>
      </c>
      <c r="C14" s="25" t="n">
        <v>145000</v>
      </c>
      <c r="D14" s="26" t="n">
        <v>145000</v>
      </c>
      <c r="E14" s="26" t="n">
        <f aca="false">D14/C14</f>
        <v>1</v>
      </c>
      <c r="F14" s="1"/>
      <c r="G14" s="2"/>
      <c r="H14" s="25"/>
      <c r="I14" s="26"/>
    </row>
    <row r="15" customFormat="false" ht="13.8" hidden="false" customHeight="false" outlineLevel="0" collapsed="false">
      <c r="A15" s="1" t="s">
        <v>21</v>
      </c>
      <c r="B15" s="2" t="s">
        <v>22</v>
      </c>
      <c r="C15" s="25" t="n">
        <v>48500</v>
      </c>
      <c r="D15" s="26" t="n">
        <v>44500</v>
      </c>
      <c r="E15" s="26" t="n">
        <f aca="false">D15/C15</f>
        <v>0.917525773195876</v>
      </c>
      <c r="F15" s="1"/>
      <c r="G15" s="2"/>
      <c r="H15" s="25"/>
      <c r="I15" s="26"/>
    </row>
    <row r="16" s="18" customFormat="true" ht="13.8" hidden="false" customHeight="false" outlineLevel="0" collapsed="false">
      <c r="A16" s="12" t="s">
        <v>23</v>
      </c>
      <c r="B16" s="13" t="s">
        <v>24</v>
      </c>
      <c r="C16" s="14" t="n">
        <f aca="false">SUM(C17)</f>
        <v>256000</v>
      </c>
      <c r="D16" s="15" t="n">
        <f aca="false">SUM(D17)</f>
        <v>256000</v>
      </c>
      <c r="E16" s="15" t="n">
        <f aca="false">D16/C16</f>
        <v>1</v>
      </c>
      <c r="F16" s="16"/>
      <c r="G16" s="17"/>
      <c r="H16" s="15"/>
      <c r="I16" s="15"/>
    </row>
    <row r="17" s="22" customFormat="true" ht="13.8" hidden="false" customHeight="false" outlineLevel="0" collapsed="false">
      <c r="A17" s="19" t="s">
        <v>25</v>
      </c>
      <c r="B17" s="20" t="s">
        <v>26</v>
      </c>
      <c r="C17" s="21" t="n">
        <f aca="false">SUM(C18:C19)</f>
        <v>256000</v>
      </c>
      <c r="D17" s="21" t="n">
        <f aca="false">SUM(D18:D19)</f>
        <v>256000</v>
      </c>
      <c r="E17" s="21" t="n">
        <f aca="false">D17/C17</f>
        <v>1</v>
      </c>
      <c r="F17" s="19"/>
      <c r="G17" s="20"/>
      <c r="H17" s="21"/>
      <c r="I17" s="21"/>
    </row>
    <row r="18" customFormat="false" ht="13.8" hidden="false" customHeight="false" outlineLevel="0" collapsed="false">
      <c r="A18" s="23" t="s">
        <v>27</v>
      </c>
      <c r="B18" s="24" t="s">
        <v>28</v>
      </c>
      <c r="C18" s="25" t="n">
        <v>216000</v>
      </c>
      <c r="D18" s="26" t="n">
        <v>216000</v>
      </c>
      <c r="E18" s="26" t="n">
        <f aca="false">D18/C18</f>
        <v>1</v>
      </c>
      <c r="F18" s="23"/>
      <c r="G18" s="24"/>
      <c r="H18" s="25"/>
      <c r="I18" s="26"/>
    </row>
    <row r="19" customFormat="false" ht="13.8" hidden="false" customHeight="false" outlineLevel="0" collapsed="false">
      <c r="A19" s="1" t="s">
        <v>29</v>
      </c>
      <c r="B19" s="2" t="s">
        <v>30</v>
      </c>
      <c r="C19" s="25" t="n">
        <v>40000</v>
      </c>
      <c r="D19" s="26" t="n">
        <v>40000</v>
      </c>
      <c r="E19" s="26" t="n">
        <f aca="false">D19/C19</f>
        <v>1</v>
      </c>
      <c r="F19" s="1"/>
      <c r="G19" s="2"/>
      <c r="H19" s="25"/>
      <c r="I19" s="26"/>
    </row>
    <row r="20" s="18" customFormat="true" ht="13.8" hidden="false" customHeight="false" outlineLevel="0" collapsed="false">
      <c r="A20" s="27" t="s">
        <v>31</v>
      </c>
      <c r="B20" s="28" t="s">
        <v>32</v>
      </c>
      <c r="C20" s="14" t="n">
        <f aca="false">SUM(C21,C26,C31,C33)</f>
        <v>2569000</v>
      </c>
      <c r="D20" s="15" t="n">
        <f aca="false">SUM(D21,D26,D31,D33)</f>
        <v>3620000</v>
      </c>
      <c r="E20" s="15" t="n">
        <f aca="false">D20/C20</f>
        <v>1.40910860256909</v>
      </c>
      <c r="F20" s="29"/>
      <c r="G20" s="30"/>
      <c r="H20" s="15"/>
      <c r="I20" s="15"/>
    </row>
    <row r="21" s="22" customFormat="true" ht="13.8" hidden="false" customHeight="false" outlineLevel="0" collapsed="false">
      <c r="A21" s="19" t="s">
        <v>33</v>
      </c>
      <c r="B21" s="20" t="s">
        <v>34</v>
      </c>
      <c r="C21" s="21" t="n">
        <f aca="false">SUM(C22:C24)</f>
        <v>2122000</v>
      </c>
      <c r="D21" s="21" t="n">
        <f aca="false">SUM(D22:D25)</f>
        <v>3120000</v>
      </c>
      <c r="E21" s="21" t="n">
        <f aca="false">D21/C21</f>
        <v>1.47031102733271</v>
      </c>
      <c r="F21" s="19"/>
      <c r="G21" s="20"/>
      <c r="H21" s="21"/>
      <c r="I21" s="21"/>
    </row>
    <row r="22" customFormat="false" ht="13.8" hidden="false" customHeight="false" outlineLevel="0" collapsed="false">
      <c r="A22" s="1" t="s">
        <v>35</v>
      </c>
      <c r="B22" s="2" t="s">
        <v>36</v>
      </c>
      <c r="C22" s="25" t="n">
        <v>1842000</v>
      </c>
      <c r="D22" s="26" t="n">
        <v>890706.75</v>
      </c>
      <c r="E22" s="26" t="n">
        <f aca="false">D22/C22</f>
        <v>0.483554153094463</v>
      </c>
      <c r="F22" s="1"/>
      <c r="G22" s="2"/>
      <c r="H22" s="25"/>
      <c r="I22" s="26"/>
    </row>
    <row r="23" customFormat="false" ht="13.8" hidden="false" customHeight="false" outlineLevel="0" collapsed="false">
      <c r="A23" s="1" t="s">
        <v>35</v>
      </c>
      <c r="B23" s="2" t="s">
        <v>37</v>
      </c>
      <c r="C23" s="25" t="n">
        <v>0</v>
      </c>
      <c r="D23" s="26" t="n">
        <v>1804293.25</v>
      </c>
      <c r="E23" s="26" t="n">
        <v>0</v>
      </c>
      <c r="F23" s="1"/>
      <c r="G23" s="2"/>
      <c r="H23" s="25"/>
      <c r="I23" s="26"/>
    </row>
    <row r="24" customFormat="false" ht="13.8" hidden="false" customHeight="false" outlineLevel="0" collapsed="false">
      <c r="A24" s="1" t="s">
        <v>35</v>
      </c>
      <c r="B24" s="2" t="s">
        <v>38</v>
      </c>
      <c r="C24" s="25" t="n">
        <v>280000</v>
      </c>
      <c r="D24" s="26" t="n">
        <v>280000</v>
      </c>
      <c r="E24" s="26" t="n">
        <f aca="false">D24/C24</f>
        <v>1</v>
      </c>
      <c r="F24" s="1"/>
      <c r="G24" s="2"/>
      <c r="H24" s="25"/>
      <c r="I24" s="26"/>
    </row>
    <row r="25" customFormat="false" ht="13.8" hidden="false" customHeight="false" outlineLevel="0" collapsed="false">
      <c r="A25" s="1" t="s">
        <v>39</v>
      </c>
      <c r="B25" s="2" t="s">
        <v>40</v>
      </c>
      <c r="C25" s="25" t="n">
        <v>0</v>
      </c>
      <c r="D25" s="26" t="n">
        <v>145000</v>
      </c>
      <c r="E25" s="26" t="n">
        <v>0</v>
      </c>
      <c r="F25" s="1"/>
      <c r="G25" s="2"/>
      <c r="H25" s="25"/>
      <c r="I25" s="26"/>
    </row>
    <row r="26" s="22" customFormat="true" ht="13.8" hidden="false" customHeight="false" outlineLevel="0" collapsed="false">
      <c r="A26" s="19" t="s">
        <v>41</v>
      </c>
      <c r="B26" s="20" t="s">
        <v>42</v>
      </c>
      <c r="C26" s="21" t="n">
        <v>30000</v>
      </c>
      <c r="D26" s="21" t="n">
        <f aca="false">D27</f>
        <v>43000</v>
      </c>
      <c r="E26" s="21" t="n">
        <f aca="false">D26/C26</f>
        <v>1.43333333333333</v>
      </c>
      <c r="F26" s="19"/>
      <c r="G26" s="20"/>
      <c r="H26" s="21"/>
      <c r="I26" s="21"/>
    </row>
    <row r="27" customFormat="false" ht="13.8" hidden="false" customHeight="false" outlineLevel="0" collapsed="false">
      <c r="A27" s="23" t="s">
        <v>43</v>
      </c>
      <c r="B27" s="24" t="s">
        <v>44</v>
      </c>
      <c r="C27" s="25" t="n">
        <v>30000</v>
      </c>
      <c r="D27" s="26" t="n">
        <v>43000</v>
      </c>
      <c r="E27" s="26" t="n">
        <f aca="false">D27/C27</f>
        <v>1.43333333333333</v>
      </c>
      <c r="F27" s="31"/>
      <c r="G27" s="32"/>
      <c r="H27" s="33"/>
      <c r="I27" s="33"/>
    </row>
    <row r="28" s="22" customFormat="true" ht="13.8" hidden="false" customHeight="false" outlineLevel="0" collapsed="false">
      <c r="A28" s="19" t="s">
        <v>45</v>
      </c>
      <c r="B28" s="20" t="s">
        <v>46</v>
      </c>
      <c r="C28" s="21" t="n">
        <v>0</v>
      </c>
      <c r="D28" s="21" t="n">
        <f aca="false">D29+D30</f>
        <v>59000</v>
      </c>
      <c r="E28" s="21" t="n">
        <v>0</v>
      </c>
      <c r="F28" s="19"/>
      <c r="G28" s="20"/>
      <c r="H28" s="21"/>
      <c r="I28" s="21"/>
    </row>
    <row r="29" customFormat="false" ht="13.8" hidden="false" customHeight="false" outlineLevel="0" collapsed="false">
      <c r="A29" s="1" t="s">
        <v>47</v>
      </c>
      <c r="B29" s="2" t="s">
        <v>48</v>
      </c>
      <c r="C29" s="25" t="n">
        <v>0</v>
      </c>
      <c r="D29" s="26" t="n">
        <v>44000</v>
      </c>
      <c r="E29" s="26" t="n">
        <v>0</v>
      </c>
      <c r="F29" s="31"/>
      <c r="G29" s="32"/>
      <c r="H29" s="33"/>
      <c r="I29" s="33"/>
    </row>
    <row r="30" customFormat="false" ht="13.8" hidden="false" customHeight="false" outlineLevel="0" collapsed="false">
      <c r="A30" s="1" t="s">
        <v>49</v>
      </c>
      <c r="B30" s="2" t="s">
        <v>50</v>
      </c>
      <c r="C30" s="25" t="n">
        <v>0</v>
      </c>
      <c r="D30" s="26" t="n">
        <v>15000</v>
      </c>
      <c r="E30" s="26" t="n">
        <v>0</v>
      </c>
      <c r="F30" s="1"/>
      <c r="G30" s="2"/>
      <c r="H30" s="25"/>
      <c r="I30" s="26"/>
    </row>
    <row r="31" s="22" customFormat="true" ht="13.8" hidden="false" customHeight="false" outlineLevel="0" collapsed="false">
      <c r="A31" s="19" t="s">
        <v>51</v>
      </c>
      <c r="B31" s="20" t="s">
        <v>52</v>
      </c>
      <c r="C31" s="21" t="n">
        <f aca="false">C32</f>
        <v>22000</v>
      </c>
      <c r="D31" s="21" t="n">
        <f aca="false">D32</f>
        <v>22000</v>
      </c>
      <c r="E31" s="21" t="n">
        <f aca="false">D31/C31</f>
        <v>1</v>
      </c>
      <c r="F31" s="19"/>
      <c r="G31" s="20"/>
      <c r="H31" s="21"/>
      <c r="I31" s="21"/>
    </row>
    <row r="32" customFormat="false" ht="13.8" hidden="false" customHeight="false" outlineLevel="0" collapsed="false">
      <c r="A32" s="1" t="s">
        <v>53</v>
      </c>
      <c r="B32" s="2" t="s">
        <v>54</v>
      </c>
      <c r="C32" s="25" t="n">
        <v>22000</v>
      </c>
      <c r="D32" s="26" t="n">
        <v>22000</v>
      </c>
      <c r="E32" s="26" t="n">
        <f aca="false">D32/C32</f>
        <v>1</v>
      </c>
      <c r="F32" s="31"/>
      <c r="G32" s="32"/>
      <c r="H32" s="33"/>
      <c r="I32" s="33"/>
    </row>
    <row r="33" s="22" customFormat="true" ht="13.8" hidden="false" customHeight="false" outlineLevel="0" collapsed="false">
      <c r="A33" s="19" t="s">
        <v>55</v>
      </c>
      <c r="B33" s="20" t="s">
        <v>56</v>
      </c>
      <c r="C33" s="21" t="n">
        <f aca="false">SUM(C34)</f>
        <v>395000</v>
      </c>
      <c r="D33" s="21" t="n">
        <f aca="false">SUM(D34)</f>
        <v>435000</v>
      </c>
      <c r="E33" s="21" t="n">
        <f aca="false">D33/C33</f>
        <v>1.10126582278481</v>
      </c>
      <c r="F33" s="19"/>
      <c r="G33" s="20"/>
      <c r="H33" s="21"/>
      <c r="I33" s="21"/>
    </row>
    <row r="34" customFormat="false" ht="13.8" hidden="false" customHeight="false" outlineLevel="0" collapsed="false">
      <c r="A34" s="1" t="s">
        <v>57</v>
      </c>
      <c r="B34" s="2" t="s">
        <v>58</v>
      </c>
      <c r="C34" s="25" t="n">
        <v>395000</v>
      </c>
      <c r="D34" s="26" t="n">
        <v>435000</v>
      </c>
      <c r="E34" s="26" t="n">
        <f aca="false">D34/C34</f>
        <v>1.10126582278481</v>
      </c>
      <c r="F34" s="31"/>
      <c r="G34" s="32"/>
      <c r="H34" s="33"/>
      <c r="I34" s="33"/>
    </row>
    <row r="35" s="18" customFormat="true" ht="13.8" hidden="false" customHeight="false" outlineLevel="0" collapsed="false">
      <c r="A35" s="27" t="s">
        <v>59</v>
      </c>
      <c r="B35" s="28" t="s">
        <v>60</v>
      </c>
      <c r="C35" s="14" t="n">
        <f aca="false">C36</f>
        <v>105000</v>
      </c>
      <c r="D35" s="15" t="n">
        <f aca="false">D36</f>
        <v>140000</v>
      </c>
      <c r="E35" s="15" t="n">
        <f aca="false">D35/C35</f>
        <v>1.33333333333333</v>
      </c>
      <c r="F35" s="1"/>
      <c r="G35" s="2"/>
      <c r="H35" s="25"/>
      <c r="I35" s="26"/>
    </row>
    <row r="36" s="22" customFormat="true" ht="13.8" hidden="false" customHeight="false" outlineLevel="0" collapsed="false">
      <c r="A36" s="19" t="s">
        <v>61</v>
      </c>
      <c r="B36" s="20" t="s">
        <v>62</v>
      </c>
      <c r="C36" s="21" t="n">
        <f aca="false">C37</f>
        <v>105000</v>
      </c>
      <c r="D36" s="21" t="n">
        <f aca="false">D37</f>
        <v>140000</v>
      </c>
      <c r="E36" s="21" t="n">
        <f aca="false">D36/C36</f>
        <v>1.33333333333333</v>
      </c>
      <c r="F36" s="34"/>
      <c r="G36" s="35"/>
      <c r="H36" s="21"/>
      <c r="I36" s="21"/>
    </row>
    <row r="37" customFormat="false" ht="13.8" hidden="false" customHeight="false" outlineLevel="0" collapsed="false">
      <c r="A37" s="23" t="s">
        <v>63</v>
      </c>
      <c r="B37" s="24" t="s">
        <v>64</v>
      </c>
      <c r="C37" s="25" t="n">
        <v>105000</v>
      </c>
      <c r="D37" s="26" t="n">
        <v>140000</v>
      </c>
      <c r="E37" s="26" t="n">
        <f aca="false">D37/C37</f>
        <v>1.33333333333333</v>
      </c>
      <c r="F37" s="31"/>
      <c r="G37" s="32"/>
      <c r="H37" s="33"/>
      <c r="I37" s="33"/>
    </row>
    <row r="38" s="18" customFormat="true" ht="13.8" hidden="false" customHeight="false" outlineLevel="0" collapsed="false">
      <c r="A38" s="12" t="s">
        <v>65</v>
      </c>
      <c r="B38" s="13" t="s">
        <v>66</v>
      </c>
      <c r="C38" s="14" t="n">
        <f aca="false">SUM(C39,C41,C43,C45,C47,C49)</f>
        <v>8191500</v>
      </c>
      <c r="D38" s="15" t="n">
        <f aca="false">SUM(D39,D41,D43,D45,D47,D49)</f>
        <v>8163500</v>
      </c>
      <c r="E38" s="15" t="n">
        <f aca="false">D38/C38</f>
        <v>0.99658182262101</v>
      </c>
      <c r="F38" s="23"/>
      <c r="G38" s="24"/>
      <c r="H38" s="25"/>
      <c r="I38" s="26"/>
    </row>
    <row r="39" s="22" customFormat="true" ht="13.8" hidden="false" customHeight="false" outlineLevel="0" collapsed="false">
      <c r="A39" s="19" t="s">
        <v>67</v>
      </c>
      <c r="B39" s="20" t="s">
        <v>68</v>
      </c>
      <c r="C39" s="21" t="n">
        <v>4000</v>
      </c>
      <c r="D39" s="21" t="n">
        <f aca="false">D40</f>
        <v>0</v>
      </c>
      <c r="E39" s="21" t="n">
        <f aca="false">D39/C39</f>
        <v>0</v>
      </c>
      <c r="F39" s="19"/>
      <c r="G39" s="20"/>
      <c r="H39" s="21"/>
      <c r="I39" s="21"/>
    </row>
    <row r="40" customFormat="false" ht="13.8" hidden="false" customHeight="false" outlineLevel="0" collapsed="false">
      <c r="A40" s="23" t="s">
        <v>69</v>
      </c>
      <c r="B40" s="24" t="s">
        <v>70</v>
      </c>
      <c r="C40" s="25" t="n">
        <v>4000</v>
      </c>
      <c r="D40" s="26" t="n">
        <v>0</v>
      </c>
      <c r="E40" s="26" t="n">
        <f aca="false">D40/C40</f>
        <v>0</v>
      </c>
      <c r="F40" s="31"/>
      <c r="G40" s="32"/>
      <c r="H40" s="33"/>
      <c r="I40" s="33"/>
    </row>
    <row r="41" s="22" customFormat="true" ht="13.8" hidden="false" customHeight="false" outlineLevel="0" collapsed="false">
      <c r="A41" s="19" t="s">
        <v>71</v>
      </c>
      <c r="B41" s="20" t="s">
        <v>72</v>
      </c>
      <c r="C41" s="21" t="n">
        <f aca="false">C42</f>
        <v>7841500</v>
      </c>
      <c r="D41" s="21" t="n">
        <f aca="false">D42</f>
        <v>7752500</v>
      </c>
      <c r="E41" s="21" t="n">
        <f aca="false">D41/C41</f>
        <v>0.988650130714787</v>
      </c>
      <c r="F41" s="19"/>
      <c r="G41" s="20"/>
      <c r="H41" s="21"/>
      <c r="I41" s="21"/>
    </row>
    <row r="42" customFormat="false" ht="13.8" hidden="false" customHeight="false" outlineLevel="0" collapsed="false">
      <c r="A42" s="23" t="s">
        <v>73</v>
      </c>
      <c r="B42" s="24" t="s">
        <v>74</v>
      </c>
      <c r="C42" s="25" t="n">
        <v>7841500</v>
      </c>
      <c r="D42" s="26" t="n">
        <v>7752500</v>
      </c>
      <c r="E42" s="26" t="n">
        <f aca="false">D42/C42</f>
        <v>0.988650130714787</v>
      </c>
      <c r="F42" s="31"/>
      <c r="G42" s="32"/>
      <c r="H42" s="33"/>
      <c r="I42" s="33"/>
    </row>
    <row r="43" s="22" customFormat="true" ht="13.8" hidden="false" customHeight="false" outlineLevel="0" collapsed="false">
      <c r="A43" s="19" t="s">
        <v>75</v>
      </c>
      <c r="B43" s="20" t="s">
        <v>76</v>
      </c>
      <c r="C43" s="21" t="n">
        <f aca="false">C44</f>
        <v>45000</v>
      </c>
      <c r="D43" s="21" t="n">
        <f aca="false">D44</f>
        <v>35000</v>
      </c>
      <c r="E43" s="21" t="n">
        <f aca="false">D43/C43</f>
        <v>0.777777777777778</v>
      </c>
      <c r="F43" s="19"/>
      <c r="G43" s="20"/>
      <c r="H43" s="21"/>
      <c r="I43" s="21"/>
    </row>
    <row r="44" customFormat="false" ht="13.8" hidden="false" customHeight="false" outlineLevel="0" collapsed="false">
      <c r="A44" s="23" t="s">
        <v>77</v>
      </c>
      <c r="B44" s="24" t="s">
        <v>78</v>
      </c>
      <c r="C44" s="25" t="n">
        <v>45000</v>
      </c>
      <c r="D44" s="26" t="n">
        <v>35000</v>
      </c>
      <c r="E44" s="26" t="n">
        <f aca="false">D44/C44</f>
        <v>0.777777777777778</v>
      </c>
      <c r="F44" s="31"/>
      <c r="G44" s="32"/>
      <c r="H44" s="33"/>
      <c r="I44" s="33"/>
    </row>
    <row r="45" s="22" customFormat="true" ht="13.8" hidden="false" customHeight="false" outlineLevel="0" collapsed="false">
      <c r="A45" s="19" t="s">
        <v>79</v>
      </c>
      <c r="B45" s="20" t="s">
        <v>80</v>
      </c>
      <c r="C45" s="21" t="n">
        <f aca="false">C46</f>
        <v>130000</v>
      </c>
      <c r="D45" s="21" t="n">
        <f aca="false">D46</f>
        <v>130000</v>
      </c>
      <c r="E45" s="21" t="n">
        <f aca="false">D45/C45</f>
        <v>1</v>
      </c>
      <c r="F45" s="19"/>
      <c r="G45" s="20"/>
      <c r="H45" s="21"/>
      <c r="I45" s="21"/>
    </row>
    <row r="46" customFormat="false" ht="13.8" hidden="false" customHeight="false" outlineLevel="0" collapsed="false">
      <c r="A46" s="23" t="s">
        <v>81</v>
      </c>
      <c r="B46" s="24" t="s">
        <v>82</v>
      </c>
      <c r="C46" s="25" t="n">
        <v>130000</v>
      </c>
      <c r="D46" s="26" t="n">
        <v>130000</v>
      </c>
      <c r="E46" s="26" t="n">
        <f aca="false">D46/C46</f>
        <v>1</v>
      </c>
      <c r="F46" s="31"/>
      <c r="G46" s="32"/>
      <c r="H46" s="33"/>
      <c r="I46" s="33"/>
    </row>
    <row r="47" s="22" customFormat="true" ht="13.8" hidden="false" customHeight="false" outlineLevel="0" collapsed="false">
      <c r="A47" s="19" t="s">
        <v>83</v>
      </c>
      <c r="B47" s="20" t="s">
        <v>84</v>
      </c>
      <c r="C47" s="21" t="n">
        <f aca="false">C48</f>
        <v>116000</v>
      </c>
      <c r="D47" s="21" t="n">
        <f aca="false">D48</f>
        <v>176000</v>
      </c>
      <c r="E47" s="21" t="n">
        <f aca="false">D47/C47</f>
        <v>1.51724137931034</v>
      </c>
      <c r="F47" s="19"/>
      <c r="G47" s="20"/>
      <c r="H47" s="21"/>
      <c r="I47" s="21"/>
    </row>
    <row r="48" customFormat="false" ht="13.8" hidden="false" customHeight="false" outlineLevel="0" collapsed="false">
      <c r="A48" s="23" t="s">
        <v>85</v>
      </c>
      <c r="B48" s="24" t="s">
        <v>86</v>
      </c>
      <c r="C48" s="25" t="n">
        <v>116000</v>
      </c>
      <c r="D48" s="26" t="n">
        <v>176000</v>
      </c>
      <c r="E48" s="26" t="n">
        <f aca="false">D48/C48</f>
        <v>1.51724137931034</v>
      </c>
      <c r="F48" s="31"/>
      <c r="G48" s="32"/>
      <c r="H48" s="33"/>
      <c r="I48" s="33"/>
    </row>
    <row r="49" s="22" customFormat="true" ht="13.8" hidden="false" customHeight="false" outlineLevel="0" collapsed="false">
      <c r="A49" s="19" t="n">
        <v>76</v>
      </c>
      <c r="B49" s="20" t="s">
        <v>87</v>
      </c>
      <c r="C49" s="21" t="n">
        <v>55000</v>
      </c>
      <c r="D49" s="21" t="n">
        <f aca="false">D50</f>
        <v>70000</v>
      </c>
      <c r="E49" s="21" t="n">
        <f aca="false">D49/C49</f>
        <v>1.27272727272727</v>
      </c>
      <c r="F49" s="19"/>
      <c r="G49" s="20"/>
      <c r="H49" s="21"/>
      <c r="I49" s="21"/>
    </row>
    <row r="50" customFormat="false" ht="13.8" hidden="false" customHeight="false" outlineLevel="0" collapsed="false">
      <c r="A50" s="23" t="n">
        <v>76</v>
      </c>
      <c r="B50" s="24" t="s">
        <v>88</v>
      </c>
      <c r="C50" s="25" t="n">
        <v>55000</v>
      </c>
      <c r="D50" s="26" t="n">
        <v>70000</v>
      </c>
      <c r="E50" s="26" t="n">
        <f aca="false">D50/C50</f>
        <v>1.27272727272727</v>
      </c>
      <c r="F50" s="16"/>
      <c r="G50" s="17"/>
      <c r="H50" s="15"/>
      <c r="I50" s="15"/>
    </row>
    <row r="51" s="18" customFormat="true" ht="13.8" hidden="false" customHeight="false" outlineLevel="0" collapsed="false">
      <c r="A51" s="12" t="s">
        <v>89</v>
      </c>
      <c r="B51" s="13" t="s">
        <v>90</v>
      </c>
      <c r="C51" s="14" t="n">
        <f aca="false">SUM(C52,C54,C56,C58)</f>
        <v>370000</v>
      </c>
      <c r="D51" s="15" t="n">
        <f aca="false">SUM(D52,D54,D56,D58)</f>
        <v>370000</v>
      </c>
      <c r="E51" s="15" t="n">
        <f aca="false">D51/C51</f>
        <v>1</v>
      </c>
      <c r="F51" s="23"/>
      <c r="G51" s="24"/>
      <c r="H51" s="25"/>
      <c r="I51" s="26"/>
    </row>
    <row r="52" s="22" customFormat="true" ht="13.8" hidden="false" customHeight="false" outlineLevel="0" collapsed="false">
      <c r="A52" s="19" t="s">
        <v>91</v>
      </c>
      <c r="B52" s="20" t="s">
        <v>92</v>
      </c>
      <c r="C52" s="21" t="n">
        <v>182000</v>
      </c>
      <c r="D52" s="21" t="n">
        <f aca="false">D53</f>
        <v>182000</v>
      </c>
      <c r="E52" s="21" t="n">
        <f aca="false">D52/C52</f>
        <v>1</v>
      </c>
      <c r="F52" s="19"/>
      <c r="G52" s="20"/>
      <c r="H52" s="21"/>
      <c r="I52" s="21"/>
    </row>
    <row r="53" customFormat="false" ht="13.8" hidden="false" customHeight="false" outlineLevel="0" collapsed="false">
      <c r="A53" s="23" t="s">
        <v>93</v>
      </c>
      <c r="B53" s="24" t="s">
        <v>94</v>
      </c>
      <c r="C53" s="25" t="n">
        <v>182000</v>
      </c>
      <c r="D53" s="26" t="n">
        <v>182000</v>
      </c>
      <c r="E53" s="26" t="n">
        <f aca="false">D53/C53</f>
        <v>1</v>
      </c>
      <c r="F53" s="31"/>
      <c r="G53" s="32"/>
      <c r="H53" s="33"/>
      <c r="I53" s="33"/>
    </row>
    <row r="54" s="22" customFormat="true" ht="13.8" hidden="false" customHeight="false" outlineLevel="0" collapsed="false">
      <c r="A54" s="19" t="s">
        <v>95</v>
      </c>
      <c r="B54" s="20" t="s">
        <v>96</v>
      </c>
      <c r="C54" s="21" t="n">
        <v>77000</v>
      </c>
      <c r="D54" s="21" t="n">
        <f aca="false">D55</f>
        <v>77000</v>
      </c>
      <c r="E54" s="21" t="n">
        <f aca="false">D54/C54</f>
        <v>1</v>
      </c>
      <c r="F54" s="19"/>
      <c r="G54" s="20"/>
      <c r="H54" s="21"/>
      <c r="I54" s="21"/>
    </row>
    <row r="55" customFormat="false" ht="13.8" hidden="false" customHeight="false" outlineLevel="0" collapsed="false">
      <c r="A55" s="23" t="s">
        <v>97</v>
      </c>
      <c r="B55" s="24" t="s">
        <v>98</v>
      </c>
      <c r="C55" s="25" t="n">
        <v>77000</v>
      </c>
      <c r="D55" s="26" t="n">
        <v>77000</v>
      </c>
      <c r="E55" s="26" t="n">
        <f aca="false">D55/C55</f>
        <v>1</v>
      </c>
      <c r="F55" s="31"/>
      <c r="G55" s="32"/>
      <c r="H55" s="33"/>
      <c r="I55" s="33"/>
    </row>
    <row r="56" s="22" customFormat="true" ht="13.8" hidden="false" customHeight="false" outlineLevel="0" collapsed="false">
      <c r="A56" s="19" t="s">
        <v>99</v>
      </c>
      <c r="B56" s="20" t="s">
        <v>100</v>
      </c>
      <c r="C56" s="21" t="n">
        <v>20000</v>
      </c>
      <c r="D56" s="21" t="n">
        <f aca="false">D57</f>
        <v>20000</v>
      </c>
      <c r="E56" s="21" t="n">
        <f aca="false">D56/C56</f>
        <v>1</v>
      </c>
      <c r="F56" s="19"/>
      <c r="G56" s="20"/>
      <c r="H56" s="21"/>
      <c r="I56" s="21"/>
    </row>
    <row r="57" customFormat="false" ht="13.8" hidden="false" customHeight="false" outlineLevel="0" collapsed="false">
      <c r="A57" s="23" t="s">
        <v>101</v>
      </c>
      <c r="B57" s="24" t="s">
        <v>102</v>
      </c>
      <c r="C57" s="25" t="n">
        <v>20000</v>
      </c>
      <c r="D57" s="26" t="n">
        <v>20000</v>
      </c>
      <c r="E57" s="26" t="n">
        <f aca="false">D57/C57</f>
        <v>1</v>
      </c>
      <c r="F57" s="31"/>
      <c r="G57" s="32"/>
      <c r="H57" s="33"/>
      <c r="I57" s="33"/>
    </row>
    <row r="58" s="22" customFormat="true" ht="13.8" hidden="false" customHeight="false" outlineLevel="0" collapsed="false">
      <c r="A58" s="19" t="s">
        <v>103</v>
      </c>
      <c r="B58" s="20" t="s">
        <v>104</v>
      </c>
      <c r="C58" s="21" t="n">
        <v>91000</v>
      </c>
      <c r="D58" s="21" t="n">
        <f aca="false">D59</f>
        <v>91000</v>
      </c>
      <c r="E58" s="21" t="n">
        <f aca="false">D58/C58</f>
        <v>1</v>
      </c>
      <c r="F58" s="19"/>
      <c r="G58" s="20"/>
      <c r="H58" s="21"/>
      <c r="I58" s="21"/>
    </row>
    <row r="59" customFormat="false" ht="13.8" hidden="false" customHeight="false" outlineLevel="0" collapsed="false">
      <c r="A59" s="23" t="s">
        <v>105</v>
      </c>
      <c r="B59" s="24" t="s">
        <v>106</v>
      </c>
      <c r="C59" s="25" t="n">
        <v>91000</v>
      </c>
      <c r="D59" s="26" t="n">
        <v>91000</v>
      </c>
      <c r="E59" s="26" t="n">
        <f aca="false">D59/C59</f>
        <v>1</v>
      </c>
      <c r="F59" s="31"/>
      <c r="G59" s="32"/>
      <c r="H59" s="33"/>
      <c r="I59" s="33"/>
    </row>
    <row r="60" s="18" customFormat="true" ht="13.8" hidden="false" customHeight="false" outlineLevel="0" collapsed="false">
      <c r="A60" s="12" t="s">
        <v>107</v>
      </c>
      <c r="B60" s="13" t="s">
        <v>108</v>
      </c>
      <c r="C60" s="14" t="n">
        <f aca="false">SUM(C61,C64)</f>
        <v>385000</v>
      </c>
      <c r="D60" s="15" t="n">
        <f aca="false">SUM(D61,D64)</f>
        <v>375000</v>
      </c>
      <c r="E60" s="15" t="n">
        <f aca="false">D60/C60</f>
        <v>0.974025974025974</v>
      </c>
      <c r="F60" s="23"/>
      <c r="G60" s="24"/>
      <c r="H60" s="25"/>
      <c r="I60" s="26"/>
    </row>
    <row r="61" s="22" customFormat="true" ht="13.8" hidden="false" customHeight="false" outlineLevel="0" collapsed="false">
      <c r="A61" s="19" t="s">
        <v>109</v>
      </c>
      <c r="B61" s="20" t="s">
        <v>110</v>
      </c>
      <c r="C61" s="21" t="n">
        <f aca="false">SUM(C62:C63)</f>
        <v>220000</v>
      </c>
      <c r="D61" s="21" t="n">
        <f aca="false">SUM(D62:D63)</f>
        <v>205000</v>
      </c>
      <c r="E61" s="21" t="n">
        <f aca="false">D61/C61</f>
        <v>0.931818181818182</v>
      </c>
      <c r="F61" s="19"/>
      <c r="G61" s="20"/>
      <c r="H61" s="21"/>
      <c r="I61" s="21"/>
    </row>
    <row r="62" customFormat="false" ht="13.8" hidden="false" customHeight="false" outlineLevel="0" collapsed="false">
      <c r="A62" s="1" t="s">
        <v>111</v>
      </c>
      <c r="B62" s="2" t="s">
        <v>112</v>
      </c>
      <c r="C62" s="25" t="n">
        <v>110000</v>
      </c>
      <c r="D62" s="26" t="n">
        <v>100000</v>
      </c>
      <c r="E62" s="26" t="n">
        <f aca="false">D62/C62</f>
        <v>0.909090909090909</v>
      </c>
      <c r="F62" s="31"/>
      <c r="G62" s="32"/>
      <c r="H62" s="33"/>
      <c r="I62" s="33"/>
    </row>
    <row r="63" customFormat="false" ht="13.8" hidden="false" customHeight="false" outlineLevel="0" collapsed="false">
      <c r="A63" s="36" t="s">
        <v>113</v>
      </c>
      <c r="B63" s="2" t="s">
        <v>114</v>
      </c>
      <c r="C63" s="25" t="n">
        <v>110000</v>
      </c>
      <c r="D63" s="26" t="n">
        <v>105000</v>
      </c>
      <c r="E63" s="26" t="n">
        <f aca="false">D63/C63</f>
        <v>0.954545454545455</v>
      </c>
      <c r="F63" s="1"/>
      <c r="G63" s="2"/>
      <c r="H63" s="25"/>
      <c r="I63" s="26"/>
    </row>
    <row r="64" s="22" customFormat="true" ht="13.8" hidden="false" customHeight="false" outlineLevel="0" collapsed="false">
      <c r="A64" s="19" t="s">
        <v>115</v>
      </c>
      <c r="B64" s="20" t="s">
        <v>116</v>
      </c>
      <c r="C64" s="21" t="n">
        <f aca="false">C65</f>
        <v>165000</v>
      </c>
      <c r="D64" s="21" t="n">
        <f aca="false">D65</f>
        <v>170000</v>
      </c>
      <c r="E64" s="21" t="n">
        <f aca="false">D64/C64</f>
        <v>1.03030303030303</v>
      </c>
      <c r="F64" s="37"/>
      <c r="G64" s="20"/>
      <c r="H64" s="21"/>
      <c r="I64" s="21"/>
    </row>
    <row r="65" customFormat="false" ht="13.8" hidden="false" customHeight="false" outlineLevel="0" collapsed="false">
      <c r="A65" s="23" t="s">
        <v>117</v>
      </c>
      <c r="B65" s="2" t="s">
        <v>118</v>
      </c>
      <c r="C65" s="25" t="n">
        <v>165000</v>
      </c>
      <c r="D65" s="26" t="n">
        <v>170000</v>
      </c>
      <c r="E65" s="26" t="n">
        <f aca="false">D65/C65</f>
        <v>1.03030303030303</v>
      </c>
      <c r="F65" s="31"/>
      <c r="G65" s="32"/>
      <c r="H65" s="33"/>
      <c r="I65" s="33"/>
    </row>
    <row r="66" s="18" customFormat="true" ht="13.8" hidden="false" customHeight="false" outlineLevel="0" collapsed="false">
      <c r="A66" s="12" t="s">
        <v>119</v>
      </c>
      <c r="B66" s="13" t="s">
        <v>120</v>
      </c>
      <c r="C66" s="14" t="n">
        <f aca="false">SUM(C67,C69)</f>
        <v>145000</v>
      </c>
      <c r="D66" s="15" t="n">
        <f aca="false">SUM(D67,D69)</f>
        <v>146000</v>
      </c>
      <c r="E66" s="15" t="n">
        <f aca="false">D66/C66</f>
        <v>1.00689655172414</v>
      </c>
      <c r="F66" s="23"/>
      <c r="G66" s="2"/>
      <c r="H66" s="25"/>
      <c r="I66" s="26"/>
    </row>
    <row r="67" s="22" customFormat="true" ht="13.8" hidden="false" customHeight="false" outlineLevel="0" collapsed="false">
      <c r="A67" s="19" t="s">
        <v>121</v>
      </c>
      <c r="B67" s="20" t="s">
        <v>122</v>
      </c>
      <c r="C67" s="21" t="n">
        <f aca="false">C68</f>
        <v>95000</v>
      </c>
      <c r="D67" s="21" t="n">
        <f aca="false">D68</f>
        <v>96000</v>
      </c>
      <c r="E67" s="21" t="n">
        <f aca="false">D67/C67</f>
        <v>1.01052631578947</v>
      </c>
      <c r="F67" s="19"/>
      <c r="G67" s="20"/>
      <c r="H67" s="21"/>
      <c r="I67" s="21"/>
    </row>
    <row r="68" customFormat="false" ht="13.8" hidden="false" customHeight="false" outlineLevel="0" collapsed="false">
      <c r="A68" s="23" t="s">
        <v>123</v>
      </c>
      <c r="B68" s="2" t="s">
        <v>124</v>
      </c>
      <c r="C68" s="25" t="n">
        <v>95000</v>
      </c>
      <c r="D68" s="26" t="n">
        <v>96000</v>
      </c>
      <c r="E68" s="26" t="n">
        <f aca="false">D68/C68</f>
        <v>1.01052631578947</v>
      </c>
      <c r="F68" s="31"/>
      <c r="G68" s="32"/>
      <c r="H68" s="33"/>
      <c r="I68" s="33"/>
    </row>
    <row r="69" s="22" customFormat="true" ht="13.8" hidden="false" customHeight="false" outlineLevel="0" collapsed="false">
      <c r="A69" s="19" t="s">
        <v>125</v>
      </c>
      <c r="B69" s="20" t="s">
        <v>126</v>
      </c>
      <c r="C69" s="21" t="n">
        <v>50000</v>
      </c>
      <c r="D69" s="21" t="n">
        <f aca="false">D70</f>
        <v>50000</v>
      </c>
      <c r="E69" s="21" t="n">
        <f aca="false">D69/C69</f>
        <v>1</v>
      </c>
      <c r="F69" s="19"/>
      <c r="G69" s="20"/>
      <c r="H69" s="21"/>
      <c r="I69" s="21"/>
    </row>
    <row r="70" customFormat="false" ht="13.8" hidden="false" customHeight="false" outlineLevel="0" collapsed="false">
      <c r="A70" s="36" t="n">
        <v>1040</v>
      </c>
      <c r="B70" s="2" t="s">
        <v>127</v>
      </c>
      <c r="C70" s="25" t="n">
        <v>50000</v>
      </c>
      <c r="D70" s="26" t="n">
        <v>50000</v>
      </c>
      <c r="E70" s="26" t="n">
        <f aca="false">D70/C70</f>
        <v>1</v>
      </c>
      <c r="F70" s="31"/>
      <c r="G70" s="32"/>
      <c r="H70" s="33"/>
      <c r="I70" s="33"/>
    </row>
    <row r="71" customFormat="false" ht="13.8" hidden="false" customHeight="false" outlineLevel="0" collapsed="false">
      <c r="A71" s="23"/>
      <c r="B71" s="24"/>
      <c r="D71" s="0" t="s">
        <v>128</v>
      </c>
      <c r="F71" s="36"/>
      <c r="G71" s="2"/>
      <c r="H71" s="25"/>
      <c r="I71" s="26"/>
    </row>
    <row r="72" customFormat="false" ht="13.8" hidden="false" customHeight="false" outlineLevel="0" collapsed="false">
      <c r="D72" s="0" t="s">
        <v>128</v>
      </c>
    </row>
    <row r="73" customFormat="false" ht="13.8" hidden="false" customHeight="false" outlineLevel="0" collapsed="false">
      <c r="D73" s="0" t="s">
        <v>128</v>
      </c>
    </row>
    <row r="74" customFormat="false" ht="13.8" hidden="false" customHeight="false" outlineLevel="0" collapsed="false">
      <c r="D74" s="0" t="s">
        <v>128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LibreOffice/6.2.4.2$Windows_X86_64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2020-01-23T07:51:34Z</dcterms:created>
  <dc:creator>ZDRAVKO</dc:creator>
  <dc:description/>
  <dc:language>hr-HR</dc:language>
  <cp:lastModifiedBy/>
  <cp:lastPrinted>2022-01-26T12:13:49Z</cp:lastPrinted>
  <dcterms:modified xsi:type="dcterms:W3CDTF">2022-01-26T12:14:05Z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